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3\"/>
    </mc:Choice>
  </mc:AlternateContent>
  <xr:revisionPtr revIDLastSave="0" documentId="13_ncr:1_{B0C008B9-791D-490A-A957-856B0FBDD1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3年" sheetId="15" r:id="rId1"/>
  </sheets>
  <definedNames>
    <definedName name="_xlnm._FilterDatabase" localSheetId="0" hidden="1">'2023年'!$CT$4:$CT$174</definedName>
    <definedName name="_xlnm.Print_Area" localSheetId="0">'2023年'!$B$1:$CO$175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C173" i="15" l="1"/>
  <c r="BW173" i="15"/>
  <c r="BR173" i="15"/>
  <c r="BG173" i="15"/>
  <c r="AS173" i="15"/>
  <c r="AW173" i="15"/>
  <c r="AF173" i="15"/>
  <c r="K173" i="15"/>
  <c r="CD42" i="15" l="1"/>
  <c r="CG96" i="15" l="1"/>
  <c r="CL92" i="15" l="1"/>
  <c r="CK92" i="15"/>
  <c r="CJ92" i="15"/>
  <c r="CI92" i="15"/>
  <c r="CH92" i="15"/>
  <c r="CG92" i="15"/>
  <c r="CF92" i="15"/>
  <c r="CE92" i="15"/>
  <c r="CD92" i="15"/>
  <c r="CE42" i="15"/>
  <c r="CB42" i="15"/>
  <c r="CC171" i="15" l="1"/>
  <c r="CC170" i="15"/>
  <c r="CC169" i="15"/>
  <c r="CC168" i="15"/>
  <c r="CC167" i="15"/>
  <c r="CC166" i="15"/>
  <c r="CC165" i="15"/>
  <c r="CC164" i="15"/>
  <c r="CC163" i="15"/>
  <c r="CC162" i="15"/>
  <c r="CC161" i="15"/>
  <c r="CC160" i="15"/>
  <c r="CC159" i="15"/>
  <c r="CC158" i="15"/>
  <c r="CC157" i="15"/>
  <c r="CC155" i="15"/>
  <c r="CC154" i="15"/>
  <c r="CC153" i="15"/>
  <c r="CC152" i="15"/>
  <c r="CC151" i="15"/>
  <c r="CC150" i="15"/>
  <c r="CC149" i="15"/>
  <c r="CC148" i="15"/>
  <c r="CC147" i="15"/>
  <c r="CC146" i="15"/>
  <c r="CC145" i="15"/>
  <c r="CC144" i="15"/>
  <c r="CC143" i="15"/>
  <c r="CC142" i="15"/>
  <c r="CC141" i="15"/>
  <c r="CC140" i="15"/>
  <c r="CC139" i="15"/>
  <c r="CC138" i="15"/>
  <c r="CC137" i="15"/>
  <c r="CC136" i="15"/>
  <c r="CC135" i="15"/>
  <c r="CC134" i="15"/>
  <c r="CC133" i="15"/>
  <c r="CC132" i="15"/>
  <c r="CC131" i="15"/>
  <c r="CC130" i="15"/>
  <c r="CC129" i="15"/>
  <c r="CC128" i="15"/>
  <c r="CC127" i="15"/>
  <c r="CC126" i="15"/>
  <c r="CC125" i="15"/>
  <c r="CC124" i="15"/>
  <c r="CC123" i="15"/>
  <c r="CC122" i="15"/>
  <c r="CC121" i="15"/>
  <c r="CC120" i="15"/>
  <c r="CC118" i="15"/>
  <c r="CC117" i="15"/>
  <c r="CC116" i="15"/>
  <c r="CC115" i="15"/>
  <c r="CC114" i="15"/>
  <c r="CC113" i="15"/>
  <c r="CC112" i="15"/>
  <c r="CC111" i="15"/>
  <c r="CC110" i="15"/>
  <c r="CC109" i="15"/>
  <c r="CC108" i="15"/>
  <c r="CC107" i="15"/>
  <c r="CC106" i="15"/>
  <c r="CC105" i="15"/>
  <c r="CC104" i="15"/>
  <c r="CC103" i="15"/>
  <c r="CC102" i="15"/>
  <c r="CC101" i="15"/>
  <c r="CC100" i="15"/>
  <c r="CC99" i="15"/>
  <c r="CC98" i="15"/>
  <c r="CC97" i="15"/>
  <c r="CC95" i="15"/>
  <c r="CC94" i="15"/>
  <c r="CC93" i="15"/>
  <c r="CC91" i="15"/>
  <c r="CC90" i="15"/>
  <c r="CC89" i="15"/>
  <c r="CC88" i="15"/>
  <c r="CC87" i="15"/>
  <c r="CC86" i="15"/>
  <c r="CC85" i="15"/>
  <c r="CC84" i="15"/>
  <c r="CC83" i="15"/>
  <c r="CC82" i="15"/>
  <c r="CC81" i="15"/>
  <c r="CC80" i="15"/>
  <c r="CC79" i="15"/>
  <c r="CC78" i="15"/>
  <c r="CC77" i="15"/>
  <c r="CC76" i="15"/>
  <c r="CC75" i="15"/>
  <c r="CC74" i="15"/>
  <c r="CC73" i="15"/>
  <c r="CC72" i="15"/>
  <c r="CC71" i="15"/>
  <c r="CC70" i="15"/>
  <c r="CC69" i="15"/>
  <c r="CC68" i="15"/>
  <c r="CC67" i="15"/>
  <c r="CC66" i="15"/>
  <c r="CC65" i="15"/>
  <c r="CC64" i="15"/>
  <c r="CC63" i="15"/>
  <c r="CC62" i="15"/>
  <c r="CC61" i="15"/>
  <c r="CC60" i="15"/>
  <c r="CC59" i="15"/>
  <c r="CC58" i="15"/>
  <c r="CC57" i="15"/>
  <c r="CC56" i="15"/>
  <c r="CC55" i="15"/>
  <c r="CC54" i="15"/>
  <c r="CC53" i="15"/>
  <c r="CC52" i="15"/>
  <c r="CC51" i="15"/>
  <c r="CC50" i="15"/>
  <c r="CC49" i="15"/>
  <c r="CC48" i="15"/>
  <c r="CC47" i="15"/>
  <c r="CC46" i="15"/>
  <c r="CC45" i="15"/>
  <c r="CC44" i="15"/>
  <c r="CC43" i="15"/>
  <c r="CC41" i="15"/>
  <c r="CC40" i="15"/>
  <c r="CC39" i="15"/>
  <c r="CC38" i="15"/>
  <c r="CC37" i="15"/>
  <c r="CC36" i="15"/>
  <c r="CC35" i="15"/>
  <c r="CC34" i="15"/>
  <c r="CC33" i="15"/>
  <c r="CC32" i="15"/>
  <c r="CC31" i="15"/>
  <c r="CC30" i="15"/>
  <c r="CC29" i="15"/>
  <c r="CC28" i="15"/>
  <c r="CC27" i="15"/>
  <c r="CC26" i="15"/>
  <c r="CC25" i="15"/>
  <c r="CC24" i="15"/>
  <c r="CC23" i="15"/>
  <c r="CC22" i="15"/>
  <c r="CC21" i="15"/>
  <c r="CC20" i="15"/>
  <c r="CC19" i="15"/>
  <c r="CC18" i="15"/>
  <c r="CC17" i="15"/>
  <c r="CC16" i="15"/>
  <c r="CC15" i="15"/>
  <c r="CC14" i="15"/>
  <c r="CC13" i="15"/>
  <c r="CC12" i="15"/>
  <c r="CC11" i="15"/>
  <c r="CC10" i="15"/>
  <c r="CC9" i="15"/>
  <c r="CC8" i="15"/>
  <c r="CC7" i="15"/>
  <c r="CC6" i="15"/>
  <c r="CC5" i="15"/>
  <c r="BW171" i="15"/>
  <c r="BW170" i="15"/>
  <c r="BW169" i="15"/>
  <c r="BW168" i="15"/>
  <c r="BW167" i="15"/>
  <c r="BW166" i="15"/>
  <c r="BW165" i="15"/>
  <c r="BW164" i="15"/>
  <c r="BW163" i="15"/>
  <c r="BW162" i="15"/>
  <c r="BW161" i="15"/>
  <c r="BW160" i="15"/>
  <c r="BW159" i="15"/>
  <c r="BW158" i="15"/>
  <c r="BW157" i="15"/>
  <c r="BW155" i="15"/>
  <c r="BW154" i="15"/>
  <c r="BW153" i="15"/>
  <c r="BW152" i="15"/>
  <c r="BW151" i="15"/>
  <c r="BW150" i="15"/>
  <c r="BW149" i="15"/>
  <c r="BW148" i="15"/>
  <c r="BW147" i="15"/>
  <c r="BW146" i="15"/>
  <c r="BW145" i="15"/>
  <c r="BW144" i="15"/>
  <c r="BW143" i="15"/>
  <c r="BW142" i="15"/>
  <c r="BW141" i="15"/>
  <c r="BW140" i="15"/>
  <c r="BW139" i="15"/>
  <c r="BW138" i="15"/>
  <c r="BW137" i="15"/>
  <c r="BW136" i="15"/>
  <c r="BW135" i="15"/>
  <c r="BW134" i="15"/>
  <c r="BW133" i="15"/>
  <c r="BW132" i="15"/>
  <c r="BW131" i="15"/>
  <c r="BW130" i="15"/>
  <c r="BW129" i="15"/>
  <c r="BW128" i="15"/>
  <c r="BW127" i="15"/>
  <c r="BW126" i="15"/>
  <c r="BW125" i="15"/>
  <c r="BW124" i="15"/>
  <c r="BW123" i="15"/>
  <c r="BW122" i="15"/>
  <c r="BW121" i="15"/>
  <c r="BW120" i="15"/>
  <c r="BW118" i="15"/>
  <c r="BW117" i="15"/>
  <c r="BW116" i="15"/>
  <c r="BW115" i="15"/>
  <c r="BW114" i="15"/>
  <c r="BW113" i="15"/>
  <c r="BW112" i="15"/>
  <c r="BW111" i="15"/>
  <c r="BW110" i="15"/>
  <c r="BW109" i="15"/>
  <c r="BW108" i="15"/>
  <c r="BW107" i="15"/>
  <c r="BW106" i="15"/>
  <c r="BW105" i="15"/>
  <c r="BW104" i="15"/>
  <c r="BW103" i="15"/>
  <c r="BW102" i="15"/>
  <c r="BW101" i="15"/>
  <c r="BW100" i="15"/>
  <c r="BW99" i="15"/>
  <c r="BW98" i="15"/>
  <c r="BW97" i="15"/>
  <c r="BW95" i="15"/>
  <c r="BW94" i="15"/>
  <c r="BW93" i="15"/>
  <c r="BW91" i="15"/>
  <c r="BW90" i="15"/>
  <c r="BW89" i="15"/>
  <c r="BW88" i="15"/>
  <c r="BW87" i="15"/>
  <c r="BW86" i="15"/>
  <c r="BW85" i="15"/>
  <c r="BW84" i="15"/>
  <c r="BW83" i="15"/>
  <c r="BW82" i="15"/>
  <c r="BW81" i="15"/>
  <c r="BW80" i="15"/>
  <c r="BW79" i="15"/>
  <c r="BW78" i="15"/>
  <c r="BW77" i="15"/>
  <c r="BW76" i="15"/>
  <c r="BW75" i="15"/>
  <c r="BW74" i="15"/>
  <c r="BW73" i="15"/>
  <c r="BW72" i="15"/>
  <c r="BW71" i="15"/>
  <c r="BW70" i="15"/>
  <c r="BW69" i="15"/>
  <c r="BW68" i="15"/>
  <c r="BW67" i="15"/>
  <c r="BW66" i="15"/>
  <c r="BW65" i="15"/>
  <c r="BW64" i="15"/>
  <c r="BW63" i="15"/>
  <c r="BW62" i="15"/>
  <c r="BW61" i="15"/>
  <c r="BW60" i="15"/>
  <c r="BW59" i="15"/>
  <c r="BW58" i="15"/>
  <c r="BW57" i="15"/>
  <c r="BW56" i="15"/>
  <c r="BW55" i="15"/>
  <c r="BW54" i="15"/>
  <c r="BW53" i="15"/>
  <c r="BW52" i="15"/>
  <c r="BW51" i="15"/>
  <c r="BW50" i="15"/>
  <c r="BW49" i="15"/>
  <c r="BW48" i="15"/>
  <c r="BW47" i="15"/>
  <c r="BW46" i="15"/>
  <c r="BW45" i="15"/>
  <c r="BW44" i="15"/>
  <c r="BW43" i="15"/>
  <c r="BW41" i="15"/>
  <c r="BW40" i="15"/>
  <c r="BW39" i="15"/>
  <c r="BW38" i="15"/>
  <c r="BW37" i="15"/>
  <c r="BW36" i="15"/>
  <c r="BW35" i="15"/>
  <c r="BW34" i="15"/>
  <c r="BW33" i="15"/>
  <c r="BW32" i="15"/>
  <c r="BW31" i="15"/>
  <c r="BW30" i="15"/>
  <c r="BW29" i="15"/>
  <c r="BW28" i="15"/>
  <c r="BW27" i="15"/>
  <c r="BW26" i="15"/>
  <c r="BW25" i="15"/>
  <c r="BW24" i="15"/>
  <c r="BW23" i="15"/>
  <c r="BW22" i="15"/>
  <c r="BW21" i="15"/>
  <c r="BW20" i="15"/>
  <c r="BW19" i="15"/>
  <c r="BW18" i="15"/>
  <c r="BW17" i="15"/>
  <c r="BW16" i="15"/>
  <c r="BW15" i="15"/>
  <c r="BW14" i="15"/>
  <c r="BW13" i="15"/>
  <c r="BW12" i="15"/>
  <c r="BW11" i="15"/>
  <c r="BW10" i="15"/>
  <c r="BW9" i="15"/>
  <c r="BW8" i="15"/>
  <c r="BW7" i="15"/>
  <c r="BW6" i="15"/>
  <c r="BW5" i="15"/>
  <c r="BR171" i="15"/>
  <c r="BR170" i="15"/>
  <c r="BR169" i="15"/>
  <c r="BR168" i="15"/>
  <c r="BR167" i="15"/>
  <c r="BR166" i="15"/>
  <c r="BR165" i="15"/>
  <c r="BR164" i="15"/>
  <c r="BR163" i="15"/>
  <c r="BR162" i="15"/>
  <c r="BR161" i="15"/>
  <c r="BR160" i="15"/>
  <c r="BR159" i="15"/>
  <c r="BR158" i="15"/>
  <c r="BR157" i="15"/>
  <c r="BR155" i="15"/>
  <c r="BR154" i="15"/>
  <c r="BR153" i="15"/>
  <c r="BR152" i="15"/>
  <c r="BR151" i="15"/>
  <c r="BR150" i="15"/>
  <c r="BR149" i="15"/>
  <c r="BR148" i="15"/>
  <c r="BR147" i="15"/>
  <c r="BR146" i="15"/>
  <c r="BR145" i="15"/>
  <c r="BR144" i="15"/>
  <c r="BR143" i="15"/>
  <c r="BR142" i="15"/>
  <c r="BR141" i="15"/>
  <c r="BR140" i="15"/>
  <c r="BR139" i="15"/>
  <c r="BR138" i="15"/>
  <c r="BR137" i="15"/>
  <c r="BR136" i="15"/>
  <c r="BR135" i="15"/>
  <c r="BR134" i="15"/>
  <c r="BR133" i="15"/>
  <c r="BR132" i="15"/>
  <c r="BR131" i="15"/>
  <c r="BR130" i="15"/>
  <c r="BR129" i="15"/>
  <c r="BR128" i="15"/>
  <c r="BR127" i="15"/>
  <c r="BR126" i="15"/>
  <c r="BR125" i="15"/>
  <c r="BR124" i="15"/>
  <c r="BR123" i="15"/>
  <c r="BR122" i="15"/>
  <c r="BR121" i="15"/>
  <c r="BR120" i="15"/>
  <c r="BR118" i="15"/>
  <c r="BR117" i="15"/>
  <c r="BR116" i="15"/>
  <c r="BR115" i="15"/>
  <c r="BR114" i="15"/>
  <c r="BR113" i="15"/>
  <c r="BR112" i="15"/>
  <c r="BR111" i="15"/>
  <c r="BR110" i="15"/>
  <c r="BR109" i="15"/>
  <c r="BR108" i="15"/>
  <c r="BR107" i="15"/>
  <c r="BR106" i="15"/>
  <c r="BR105" i="15"/>
  <c r="BR104" i="15"/>
  <c r="BR103" i="15"/>
  <c r="BR102" i="15"/>
  <c r="BR101" i="15"/>
  <c r="BR100" i="15"/>
  <c r="BR99" i="15"/>
  <c r="BR98" i="15"/>
  <c r="BR97" i="15"/>
  <c r="BR95" i="15"/>
  <c r="BR94" i="15"/>
  <c r="BR93" i="15"/>
  <c r="BR91" i="15"/>
  <c r="BR90" i="15"/>
  <c r="BR89" i="15"/>
  <c r="BR88" i="15"/>
  <c r="BR87" i="15"/>
  <c r="BR86" i="15"/>
  <c r="BR85" i="15"/>
  <c r="BR84" i="15"/>
  <c r="BR83" i="15"/>
  <c r="BR82" i="15"/>
  <c r="BR81" i="15"/>
  <c r="BR80" i="15"/>
  <c r="BR79" i="15"/>
  <c r="BR78" i="15"/>
  <c r="BR77" i="15"/>
  <c r="BR76" i="15"/>
  <c r="BR75" i="15"/>
  <c r="BR74" i="15"/>
  <c r="BR73" i="15"/>
  <c r="BR72" i="15"/>
  <c r="BR71" i="15"/>
  <c r="BR70" i="15"/>
  <c r="BR69" i="15"/>
  <c r="BR68" i="15"/>
  <c r="BR67" i="15"/>
  <c r="BR66" i="15"/>
  <c r="BR65" i="15"/>
  <c r="BR64" i="15"/>
  <c r="BR63" i="15"/>
  <c r="BR62" i="15"/>
  <c r="BR61" i="15"/>
  <c r="BR60" i="15"/>
  <c r="BR59" i="15"/>
  <c r="BR58" i="15"/>
  <c r="BR57" i="15"/>
  <c r="BR56" i="15"/>
  <c r="BR55" i="15"/>
  <c r="BR54" i="15"/>
  <c r="BR53" i="15"/>
  <c r="BR52" i="15"/>
  <c r="BR51" i="15"/>
  <c r="BR50" i="15"/>
  <c r="BR49" i="15"/>
  <c r="BR48" i="15"/>
  <c r="BR47" i="15"/>
  <c r="BR46" i="15"/>
  <c r="BR45" i="15"/>
  <c r="BR44" i="15"/>
  <c r="BR43" i="15"/>
  <c r="BR41" i="15"/>
  <c r="BR40" i="15"/>
  <c r="BR39" i="15"/>
  <c r="BR38" i="15"/>
  <c r="BR37" i="15"/>
  <c r="BR36" i="15"/>
  <c r="BR35" i="15"/>
  <c r="BR34" i="15"/>
  <c r="BR33" i="15"/>
  <c r="BR32" i="15"/>
  <c r="BR31" i="15"/>
  <c r="BR30" i="15"/>
  <c r="BR29" i="15"/>
  <c r="BR28" i="15"/>
  <c r="BR27" i="15"/>
  <c r="BR26" i="15"/>
  <c r="BR25" i="15"/>
  <c r="BR24" i="15"/>
  <c r="BR23" i="15"/>
  <c r="BR22" i="15"/>
  <c r="BR21" i="15"/>
  <c r="BR20" i="15"/>
  <c r="BR19" i="15"/>
  <c r="BR18" i="15"/>
  <c r="BR17" i="15"/>
  <c r="BR16" i="15"/>
  <c r="BR15" i="15"/>
  <c r="BR14" i="15"/>
  <c r="BR13" i="15"/>
  <c r="BR12" i="15"/>
  <c r="BR11" i="15"/>
  <c r="BR10" i="15"/>
  <c r="BR9" i="15"/>
  <c r="BR8" i="15"/>
  <c r="BR7" i="15"/>
  <c r="BR6" i="15"/>
  <c r="BR5" i="15"/>
  <c r="BG171" i="15"/>
  <c r="BG170" i="15"/>
  <c r="BG169" i="15"/>
  <c r="BG168" i="15"/>
  <c r="BG167" i="15"/>
  <c r="BG166" i="15"/>
  <c r="BG165" i="15"/>
  <c r="BG164" i="15"/>
  <c r="BG163" i="15"/>
  <c r="BG162" i="15"/>
  <c r="BG161" i="15"/>
  <c r="BG160" i="15"/>
  <c r="BG159" i="15"/>
  <c r="BG158" i="15"/>
  <c r="BG157" i="15"/>
  <c r="BG155" i="15"/>
  <c r="BG154" i="15"/>
  <c r="BG153" i="15"/>
  <c r="BG152" i="15"/>
  <c r="BG151" i="15"/>
  <c r="BG150" i="15"/>
  <c r="BG149" i="15"/>
  <c r="BG148" i="15"/>
  <c r="BG147" i="15"/>
  <c r="BG146" i="15"/>
  <c r="BG145" i="15"/>
  <c r="BG144" i="15"/>
  <c r="BG143" i="15"/>
  <c r="BG142" i="15"/>
  <c r="BG141" i="15"/>
  <c r="BG140" i="15"/>
  <c r="BG139" i="15"/>
  <c r="BG138" i="15"/>
  <c r="BG137" i="15"/>
  <c r="BG136" i="15"/>
  <c r="BG135" i="15"/>
  <c r="BG134" i="15"/>
  <c r="BG133" i="15"/>
  <c r="BG132" i="15"/>
  <c r="BG131" i="15"/>
  <c r="BG130" i="15"/>
  <c r="BG129" i="15"/>
  <c r="BG128" i="15"/>
  <c r="BG127" i="15"/>
  <c r="BG126" i="15"/>
  <c r="BG125" i="15"/>
  <c r="BG124" i="15"/>
  <c r="BG123" i="15"/>
  <c r="BG122" i="15"/>
  <c r="BG121" i="15"/>
  <c r="BG120" i="15"/>
  <c r="BG118" i="15"/>
  <c r="BG117" i="15"/>
  <c r="BG116" i="15"/>
  <c r="BG115" i="15"/>
  <c r="BG114" i="15"/>
  <c r="BG113" i="15"/>
  <c r="BG112" i="15"/>
  <c r="BG111" i="15"/>
  <c r="BG110" i="15"/>
  <c r="BG109" i="15"/>
  <c r="BG108" i="15"/>
  <c r="BG107" i="15"/>
  <c r="BG106" i="15"/>
  <c r="BG105" i="15"/>
  <c r="BG104" i="15"/>
  <c r="BG103" i="15"/>
  <c r="BG102" i="15"/>
  <c r="BG101" i="15"/>
  <c r="BG100" i="15"/>
  <c r="BG99" i="15"/>
  <c r="BG98" i="15"/>
  <c r="BG97" i="15"/>
  <c r="BG95" i="15"/>
  <c r="BG94" i="15"/>
  <c r="BG93" i="15"/>
  <c r="BG91" i="15"/>
  <c r="BG90" i="15"/>
  <c r="BG89" i="15"/>
  <c r="BG88" i="15"/>
  <c r="BG87" i="15"/>
  <c r="BG86" i="15"/>
  <c r="BG85" i="15"/>
  <c r="BG84" i="15"/>
  <c r="BG83" i="15"/>
  <c r="BG82" i="15"/>
  <c r="BG81" i="15"/>
  <c r="BG80" i="15"/>
  <c r="BG79" i="15"/>
  <c r="BG78" i="15"/>
  <c r="BG77" i="15"/>
  <c r="BG76" i="15"/>
  <c r="BG75" i="15"/>
  <c r="BG74" i="15"/>
  <c r="BG73" i="15"/>
  <c r="BG72" i="15"/>
  <c r="BG71" i="15"/>
  <c r="BG70" i="15"/>
  <c r="BG69" i="15"/>
  <c r="BG68" i="15"/>
  <c r="BG67" i="15"/>
  <c r="BG66" i="15"/>
  <c r="BG65" i="15"/>
  <c r="BG64" i="15"/>
  <c r="BG63" i="15"/>
  <c r="BG62" i="15"/>
  <c r="BG61" i="15"/>
  <c r="BG60" i="15"/>
  <c r="BG59" i="15"/>
  <c r="BG58" i="15"/>
  <c r="BG57" i="15"/>
  <c r="BG56" i="15"/>
  <c r="BG55" i="15"/>
  <c r="BG54" i="15"/>
  <c r="BG53" i="15"/>
  <c r="BG52" i="15"/>
  <c r="BG51" i="15"/>
  <c r="BG50" i="15"/>
  <c r="BG49" i="15"/>
  <c r="BG48" i="15"/>
  <c r="BG47" i="15"/>
  <c r="BG46" i="15"/>
  <c r="BG45" i="15"/>
  <c r="BG44" i="15"/>
  <c r="BG43" i="15"/>
  <c r="BG41" i="15"/>
  <c r="BG40" i="15"/>
  <c r="BG39" i="15"/>
  <c r="BG38" i="15"/>
  <c r="BG37" i="15"/>
  <c r="BG36" i="15"/>
  <c r="BG35" i="15"/>
  <c r="BG34" i="15"/>
  <c r="BG33" i="15"/>
  <c r="BG32" i="15"/>
  <c r="BG31" i="15"/>
  <c r="BG30" i="15"/>
  <c r="BG29" i="15"/>
  <c r="BG28" i="15"/>
  <c r="BG27" i="15"/>
  <c r="BG26" i="15"/>
  <c r="BG25" i="15"/>
  <c r="BG24" i="15"/>
  <c r="BG23" i="15"/>
  <c r="BG22" i="15"/>
  <c r="BG21" i="15"/>
  <c r="BG20" i="15"/>
  <c r="BG19" i="15"/>
  <c r="BG18" i="15"/>
  <c r="BG17" i="15"/>
  <c r="BG16" i="15"/>
  <c r="BG15" i="15"/>
  <c r="BG14" i="15"/>
  <c r="BG13" i="15"/>
  <c r="BG12" i="15"/>
  <c r="BG11" i="15"/>
  <c r="BG10" i="15"/>
  <c r="BG9" i="15"/>
  <c r="BG8" i="15"/>
  <c r="BG7" i="15"/>
  <c r="BG6" i="15"/>
  <c r="BG5" i="15"/>
  <c r="AW171" i="15"/>
  <c r="AW170" i="15"/>
  <c r="AW169" i="15"/>
  <c r="AW168" i="15"/>
  <c r="AW167" i="15"/>
  <c r="AW166" i="15"/>
  <c r="AW165" i="15"/>
  <c r="AW164" i="15"/>
  <c r="AW163" i="15"/>
  <c r="AW162" i="15"/>
  <c r="AW161" i="15"/>
  <c r="AW160" i="15"/>
  <c r="AW159" i="15"/>
  <c r="AW158" i="15"/>
  <c r="AW157" i="15"/>
  <c r="AW155" i="15"/>
  <c r="AW154" i="15"/>
  <c r="AW153" i="15"/>
  <c r="AW152" i="15"/>
  <c r="AW151" i="15"/>
  <c r="AW150" i="15"/>
  <c r="AW149" i="15"/>
  <c r="AW148" i="15"/>
  <c r="AW147" i="15"/>
  <c r="AW146" i="15"/>
  <c r="AW145" i="15"/>
  <c r="AW144" i="15"/>
  <c r="AW143" i="15"/>
  <c r="AW142" i="15"/>
  <c r="AW141" i="15"/>
  <c r="AW140" i="15"/>
  <c r="AW139" i="15"/>
  <c r="AW138" i="15"/>
  <c r="AW137" i="15"/>
  <c r="AW136" i="15"/>
  <c r="AW135" i="15"/>
  <c r="AW134" i="15"/>
  <c r="AW133" i="15"/>
  <c r="AW132" i="15"/>
  <c r="AW131" i="15"/>
  <c r="AW130" i="15"/>
  <c r="AW129" i="15"/>
  <c r="AW128" i="15"/>
  <c r="AW127" i="15"/>
  <c r="AW126" i="15"/>
  <c r="AW125" i="15"/>
  <c r="AW124" i="15"/>
  <c r="AW123" i="15"/>
  <c r="AW122" i="15"/>
  <c r="AW121" i="15"/>
  <c r="AW120" i="15"/>
  <c r="AW118" i="15"/>
  <c r="AW117" i="15"/>
  <c r="AW116" i="15"/>
  <c r="AW115" i="15"/>
  <c r="AW114" i="15"/>
  <c r="AW113" i="15"/>
  <c r="AW112" i="15"/>
  <c r="AW111" i="15"/>
  <c r="AW110" i="15"/>
  <c r="AW109" i="15"/>
  <c r="AW108" i="15"/>
  <c r="AW107" i="15"/>
  <c r="AW106" i="15"/>
  <c r="AW105" i="15"/>
  <c r="AW104" i="15"/>
  <c r="AW103" i="15"/>
  <c r="AW102" i="15"/>
  <c r="AW101" i="15"/>
  <c r="AW100" i="15"/>
  <c r="AW99" i="15"/>
  <c r="AW98" i="15"/>
  <c r="AW97" i="15"/>
  <c r="AW95" i="15"/>
  <c r="AW94" i="15"/>
  <c r="AW93" i="15"/>
  <c r="AW91" i="15"/>
  <c r="AW90" i="15"/>
  <c r="AW89" i="15"/>
  <c r="AW88" i="15"/>
  <c r="AW87" i="15"/>
  <c r="AW86" i="15"/>
  <c r="AW85" i="15"/>
  <c r="AW84" i="15"/>
  <c r="AW83" i="15"/>
  <c r="AW82" i="15"/>
  <c r="AW81" i="15"/>
  <c r="AW80" i="15"/>
  <c r="AW79" i="15"/>
  <c r="AW78" i="15"/>
  <c r="AW77" i="15"/>
  <c r="AW76" i="15"/>
  <c r="AW75" i="15"/>
  <c r="AW74" i="15"/>
  <c r="AW73" i="15"/>
  <c r="AW72" i="15"/>
  <c r="AW71" i="15"/>
  <c r="AW70" i="15"/>
  <c r="AW69" i="15"/>
  <c r="AW68" i="15"/>
  <c r="AW67" i="15"/>
  <c r="AW66" i="15"/>
  <c r="AW65" i="15"/>
  <c r="AW64" i="15"/>
  <c r="AW63" i="15"/>
  <c r="AW62" i="15"/>
  <c r="AW61" i="15"/>
  <c r="AW60" i="15"/>
  <c r="AW59" i="15"/>
  <c r="AW58" i="15"/>
  <c r="AW57" i="15"/>
  <c r="AW56" i="15"/>
  <c r="AW55" i="15"/>
  <c r="AW54" i="15"/>
  <c r="AW53" i="15"/>
  <c r="AW52" i="15"/>
  <c r="AW51" i="15"/>
  <c r="AW50" i="15"/>
  <c r="AW49" i="15"/>
  <c r="AW48" i="15"/>
  <c r="AW47" i="15"/>
  <c r="AW46" i="15"/>
  <c r="AW45" i="15"/>
  <c r="AW44" i="15"/>
  <c r="AW43" i="15"/>
  <c r="AW41" i="15"/>
  <c r="AW40" i="15"/>
  <c r="AW39" i="15"/>
  <c r="AW38" i="15"/>
  <c r="AW37" i="15"/>
  <c r="AW36" i="15"/>
  <c r="AW35" i="15"/>
  <c r="AW34" i="15"/>
  <c r="AW33" i="15"/>
  <c r="AW32" i="15"/>
  <c r="AW31" i="15"/>
  <c r="AW30" i="15"/>
  <c r="AW29" i="15"/>
  <c r="AW28" i="15"/>
  <c r="AW27" i="15"/>
  <c r="AW26" i="15"/>
  <c r="AW25" i="15"/>
  <c r="AW24" i="15"/>
  <c r="AW23" i="15"/>
  <c r="AW22" i="15"/>
  <c r="AW21" i="15"/>
  <c r="AW20" i="15"/>
  <c r="AW19" i="15"/>
  <c r="AW18" i="15"/>
  <c r="AW17" i="15"/>
  <c r="AW16" i="15"/>
  <c r="AW15" i="15"/>
  <c r="AW14" i="15"/>
  <c r="AW13" i="15"/>
  <c r="AW12" i="15"/>
  <c r="AW11" i="15"/>
  <c r="AW10" i="15"/>
  <c r="AW9" i="15"/>
  <c r="AW8" i="15"/>
  <c r="AW7" i="15"/>
  <c r="AW6" i="15"/>
  <c r="AW5" i="15"/>
  <c r="AS171" i="15"/>
  <c r="AS170" i="15"/>
  <c r="AS169" i="15"/>
  <c r="AS168" i="15"/>
  <c r="AS167" i="15"/>
  <c r="AS166" i="15"/>
  <c r="AS165" i="15"/>
  <c r="AS164" i="15"/>
  <c r="AS163" i="15"/>
  <c r="AS162" i="15"/>
  <c r="AS161" i="15"/>
  <c r="AS160" i="15"/>
  <c r="AS159" i="15"/>
  <c r="AS158" i="15"/>
  <c r="AS157" i="15"/>
  <c r="AS155" i="15"/>
  <c r="AS154" i="15"/>
  <c r="AS153" i="15"/>
  <c r="AS152" i="15"/>
  <c r="AS151" i="15"/>
  <c r="AS150" i="15"/>
  <c r="AS149" i="15"/>
  <c r="AS148" i="15"/>
  <c r="AS147" i="15"/>
  <c r="AS146" i="15"/>
  <c r="AS145" i="15"/>
  <c r="AS144" i="15"/>
  <c r="AS143" i="15"/>
  <c r="AS142" i="15"/>
  <c r="AS141" i="15"/>
  <c r="AS140" i="15"/>
  <c r="AS139" i="15"/>
  <c r="AS138" i="15"/>
  <c r="AS137" i="15"/>
  <c r="AS136" i="15"/>
  <c r="AS135" i="15"/>
  <c r="AS134" i="15"/>
  <c r="AS133" i="15"/>
  <c r="AS132" i="15"/>
  <c r="AS131" i="15"/>
  <c r="AS130" i="15"/>
  <c r="AS129" i="15"/>
  <c r="AS128" i="15"/>
  <c r="AS127" i="15"/>
  <c r="AS126" i="15"/>
  <c r="AS125" i="15"/>
  <c r="AS124" i="15"/>
  <c r="AS123" i="15"/>
  <c r="AS122" i="15"/>
  <c r="AS121" i="15"/>
  <c r="AS120" i="15"/>
  <c r="AS118" i="15"/>
  <c r="AS117" i="15"/>
  <c r="AS116" i="15"/>
  <c r="AS115" i="15"/>
  <c r="AS114" i="15"/>
  <c r="AS113" i="15"/>
  <c r="AS112" i="15"/>
  <c r="AS111" i="15"/>
  <c r="AS110" i="15"/>
  <c r="AS109" i="15"/>
  <c r="AS108" i="15"/>
  <c r="AS107" i="15"/>
  <c r="AS106" i="15"/>
  <c r="AS105" i="15"/>
  <c r="AS104" i="15"/>
  <c r="AS103" i="15"/>
  <c r="AS102" i="15"/>
  <c r="AS101" i="15"/>
  <c r="AS100" i="15"/>
  <c r="AS99" i="15"/>
  <c r="AS98" i="15"/>
  <c r="AS97" i="15"/>
  <c r="AS95" i="15"/>
  <c r="AS94" i="15"/>
  <c r="AS93" i="15"/>
  <c r="AS91" i="15"/>
  <c r="AS90" i="15"/>
  <c r="AS89" i="15"/>
  <c r="AS88" i="15"/>
  <c r="AS87" i="15"/>
  <c r="AS86" i="15"/>
  <c r="AS85" i="15"/>
  <c r="AS84" i="15"/>
  <c r="AS83" i="15"/>
  <c r="AS82" i="15"/>
  <c r="AS81" i="15"/>
  <c r="AS80" i="15"/>
  <c r="AS79" i="15"/>
  <c r="AS78" i="15"/>
  <c r="AS77" i="15"/>
  <c r="AS76" i="15"/>
  <c r="AS75" i="15"/>
  <c r="AS74" i="15"/>
  <c r="AS73" i="15"/>
  <c r="AS72" i="15"/>
  <c r="AS71" i="15"/>
  <c r="AS70" i="15"/>
  <c r="AS69" i="15"/>
  <c r="AS68" i="15"/>
  <c r="AS67" i="15"/>
  <c r="AS66" i="15"/>
  <c r="AS65" i="15"/>
  <c r="AS64" i="15"/>
  <c r="AS63" i="15"/>
  <c r="AS62" i="15"/>
  <c r="AS61" i="15"/>
  <c r="AS60" i="15"/>
  <c r="AS59" i="15"/>
  <c r="AS58" i="15"/>
  <c r="AS57" i="15"/>
  <c r="AS56" i="15"/>
  <c r="AS55" i="15"/>
  <c r="AS54" i="15"/>
  <c r="AS53" i="15"/>
  <c r="AS52" i="15"/>
  <c r="AS51" i="15"/>
  <c r="AS50" i="15"/>
  <c r="AS49" i="15"/>
  <c r="AS48" i="15"/>
  <c r="AS47" i="15"/>
  <c r="AS46" i="15"/>
  <c r="AS45" i="15"/>
  <c r="AS44" i="15"/>
  <c r="AS43" i="15"/>
  <c r="AS41" i="15"/>
  <c r="AS40" i="15"/>
  <c r="AS39" i="15"/>
  <c r="AS38" i="15"/>
  <c r="AS37" i="15"/>
  <c r="AS36" i="15"/>
  <c r="AS35" i="15"/>
  <c r="AS34" i="15"/>
  <c r="AS33" i="15"/>
  <c r="AS32" i="15"/>
  <c r="AS31" i="15"/>
  <c r="AS30" i="15"/>
  <c r="AS29" i="15"/>
  <c r="AS28" i="15"/>
  <c r="AS27" i="15"/>
  <c r="AS26" i="15"/>
  <c r="AS25" i="15"/>
  <c r="AS24" i="15"/>
  <c r="AS23" i="15"/>
  <c r="AS22" i="15"/>
  <c r="AS21" i="15"/>
  <c r="AS20" i="15"/>
  <c r="AS19" i="15"/>
  <c r="AS18" i="15"/>
  <c r="AS17" i="15"/>
  <c r="AS16" i="15"/>
  <c r="AS15" i="15"/>
  <c r="AS14" i="15"/>
  <c r="AS13" i="15"/>
  <c r="AS12" i="15"/>
  <c r="AS11" i="15"/>
  <c r="AS10" i="15"/>
  <c r="AS9" i="15"/>
  <c r="AS8" i="15"/>
  <c r="AS7" i="15"/>
  <c r="AS6" i="15"/>
  <c r="AS5" i="15"/>
  <c r="AF171" i="15"/>
  <c r="AF170" i="15"/>
  <c r="AF169" i="15"/>
  <c r="AF168" i="15"/>
  <c r="AF167" i="15"/>
  <c r="AF166" i="15"/>
  <c r="AF165" i="15"/>
  <c r="AF164" i="15"/>
  <c r="AF163" i="15"/>
  <c r="AF162" i="15"/>
  <c r="AF161" i="15"/>
  <c r="AF160" i="15"/>
  <c r="AF159" i="15"/>
  <c r="AF158" i="15"/>
  <c r="AF157" i="15"/>
  <c r="AF155" i="15"/>
  <c r="AF154" i="15"/>
  <c r="AF153" i="15"/>
  <c r="AF152" i="15"/>
  <c r="AF151" i="15"/>
  <c r="AF150" i="15"/>
  <c r="AF149" i="15"/>
  <c r="AF148" i="15"/>
  <c r="AF147" i="15"/>
  <c r="AF146" i="15"/>
  <c r="AF145" i="15"/>
  <c r="AF144" i="15"/>
  <c r="AF143" i="15"/>
  <c r="AF142" i="15"/>
  <c r="AF141" i="15"/>
  <c r="AF140" i="15"/>
  <c r="AF139" i="15"/>
  <c r="AF138" i="15"/>
  <c r="AF137" i="15"/>
  <c r="AF136" i="15"/>
  <c r="AF135" i="15"/>
  <c r="AF134" i="15"/>
  <c r="AF133" i="15"/>
  <c r="AF132" i="15"/>
  <c r="AF131" i="15"/>
  <c r="AF130" i="15"/>
  <c r="AF129" i="15"/>
  <c r="AF128" i="15"/>
  <c r="AF127" i="15"/>
  <c r="AF126" i="15"/>
  <c r="AF125" i="15"/>
  <c r="AF124" i="15"/>
  <c r="AF123" i="15"/>
  <c r="AF122" i="15"/>
  <c r="AF121" i="15"/>
  <c r="AF120" i="15"/>
  <c r="AF118" i="15"/>
  <c r="AF117" i="15"/>
  <c r="AF116" i="15"/>
  <c r="AF115" i="15"/>
  <c r="AF114" i="15"/>
  <c r="AF113" i="15"/>
  <c r="AF112" i="15"/>
  <c r="AF111" i="15"/>
  <c r="AF110" i="15"/>
  <c r="AF109" i="15"/>
  <c r="AF108" i="15"/>
  <c r="AF107" i="15"/>
  <c r="AF106" i="15"/>
  <c r="AF105" i="15"/>
  <c r="AF104" i="15"/>
  <c r="AF103" i="15"/>
  <c r="AF102" i="15"/>
  <c r="AF101" i="15"/>
  <c r="AF100" i="15"/>
  <c r="AF99" i="15"/>
  <c r="AF98" i="15"/>
  <c r="AF97" i="15"/>
  <c r="AF95" i="15"/>
  <c r="AF94" i="15"/>
  <c r="AF93" i="15"/>
  <c r="AF91" i="15"/>
  <c r="AF90" i="15"/>
  <c r="AF89" i="15"/>
  <c r="AF88" i="15"/>
  <c r="AF87" i="15"/>
  <c r="AF86" i="15"/>
  <c r="AF85" i="15"/>
  <c r="AF84" i="15"/>
  <c r="AF83" i="15"/>
  <c r="AF82" i="15"/>
  <c r="AF81" i="15"/>
  <c r="AF80" i="15"/>
  <c r="AF79" i="15"/>
  <c r="AF78" i="15"/>
  <c r="AF77" i="15"/>
  <c r="AF76" i="15"/>
  <c r="AF75" i="15"/>
  <c r="AF74" i="15"/>
  <c r="AF73" i="15"/>
  <c r="AF72" i="15"/>
  <c r="AF71" i="15"/>
  <c r="AF70" i="15"/>
  <c r="AF69" i="15"/>
  <c r="AF68" i="15"/>
  <c r="AF67" i="15"/>
  <c r="AF66" i="15"/>
  <c r="AF65" i="15"/>
  <c r="AF64" i="15"/>
  <c r="AF63" i="15"/>
  <c r="AF62" i="15"/>
  <c r="AF61" i="15"/>
  <c r="AF60" i="15"/>
  <c r="AF59" i="15"/>
  <c r="AF58" i="15"/>
  <c r="AF57" i="15"/>
  <c r="AF56" i="15"/>
  <c r="AF55" i="15"/>
  <c r="AF54" i="15"/>
  <c r="AF53" i="15"/>
  <c r="AF52" i="15"/>
  <c r="AF51" i="15"/>
  <c r="AF50" i="15"/>
  <c r="AF49" i="15"/>
  <c r="AF48" i="15"/>
  <c r="AF47" i="15"/>
  <c r="AF46" i="15"/>
  <c r="AF45" i="15"/>
  <c r="AF44" i="15"/>
  <c r="AF43" i="15"/>
  <c r="AF41" i="15"/>
  <c r="AF40" i="15"/>
  <c r="AF39" i="15"/>
  <c r="AF38" i="15"/>
  <c r="AF37" i="15"/>
  <c r="AF36" i="15"/>
  <c r="AF35" i="15"/>
  <c r="AF34" i="15"/>
  <c r="AF33" i="15"/>
  <c r="AF32" i="15"/>
  <c r="AF31" i="15"/>
  <c r="AF30" i="15"/>
  <c r="AF29" i="15"/>
  <c r="AF28" i="15"/>
  <c r="AF27" i="15"/>
  <c r="AF26" i="15"/>
  <c r="AF25" i="15"/>
  <c r="AF24" i="15"/>
  <c r="AF23" i="15"/>
  <c r="AF22" i="15"/>
  <c r="AF21" i="15"/>
  <c r="AF20" i="15"/>
  <c r="AF19" i="15"/>
  <c r="AF18" i="15"/>
  <c r="AF17" i="15"/>
  <c r="AF16" i="15"/>
  <c r="AF15" i="15"/>
  <c r="AF14" i="15"/>
  <c r="AF13" i="15"/>
  <c r="AF12" i="15"/>
  <c r="AF11" i="15"/>
  <c r="AF10" i="15"/>
  <c r="AF9" i="15"/>
  <c r="AF8" i="15"/>
  <c r="AF7" i="15"/>
  <c r="AF6" i="15"/>
  <c r="AF5" i="15"/>
  <c r="K171" i="15"/>
  <c r="K170" i="15"/>
  <c r="K169" i="15"/>
  <c r="K168" i="15"/>
  <c r="K167" i="15"/>
  <c r="K166" i="15"/>
  <c r="K165" i="15"/>
  <c r="K164" i="15"/>
  <c r="K163" i="15"/>
  <c r="K162" i="15"/>
  <c r="K161" i="15"/>
  <c r="K160" i="15"/>
  <c r="K159" i="15"/>
  <c r="K158" i="15"/>
  <c r="K157" i="15"/>
  <c r="K155" i="15"/>
  <c r="K154" i="15"/>
  <c r="K153" i="15"/>
  <c r="K152" i="15"/>
  <c r="K151" i="15"/>
  <c r="K150" i="15"/>
  <c r="K149" i="15"/>
  <c r="K148" i="15"/>
  <c r="K147" i="15"/>
  <c r="K146" i="15"/>
  <c r="K145" i="15"/>
  <c r="K144" i="15"/>
  <c r="K143" i="15"/>
  <c r="K142" i="15"/>
  <c r="K141" i="15"/>
  <c r="K140" i="15"/>
  <c r="K139" i="15"/>
  <c r="K138" i="15"/>
  <c r="K137" i="15"/>
  <c r="K136" i="15"/>
  <c r="K135" i="15"/>
  <c r="K134" i="15"/>
  <c r="K133" i="15"/>
  <c r="K132" i="15"/>
  <c r="K131" i="15"/>
  <c r="K130" i="15"/>
  <c r="K129" i="15"/>
  <c r="K128" i="15"/>
  <c r="K127" i="15"/>
  <c r="K126" i="15"/>
  <c r="K125" i="15"/>
  <c r="K124" i="15"/>
  <c r="K123" i="15"/>
  <c r="K122" i="15"/>
  <c r="K121" i="15"/>
  <c r="K120" i="15"/>
  <c r="K118" i="15"/>
  <c r="K117" i="15"/>
  <c r="K116" i="15"/>
  <c r="K115" i="15"/>
  <c r="K114" i="15"/>
  <c r="K113" i="15"/>
  <c r="K112" i="15"/>
  <c r="K111" i="15"/>
  <c r="K110" i="15"/>
  <c r="K109" i="15"/>
  <c r="K108" i="15"/>
  <c r="K107" i="15"/>
  <c r="K106" i="15"/>
  <c r="K105" i="15"/>
  <c r="K104" i="15"/>
  <c r="K103" i="15"/>
  <c r="K102" i="15"/>
  <c r="K101" i="15"/>
  <c r="K100" i="15"/>
  <c r="K99" i="15"/>
  <c r="K98" i="15"/>
  <c r="K97" i="15"/>
  <c r="K95" i="15"/>
  <c r="K94" i="15"/>
  <c r="K93" i="15"/>
  <c r="K91" i="15"/>
  <c r="K90" i="15"/>
  <c r="K89" i="15"/>
  <c r="K88" i="15"/>
  <c r="K87" i="15"/>
  <c r="K86" i="15"/>
  <c r="K85" i="15"/>
  <c r="K84" i="15"/>
  <c r="K83" i="15"/>
  <c r="K82" i="15"/>
  <c r="K81" i="15"/>
  <c r="K80" i="15"/>
  <c r="K79" i="15"/>
  <c r="K78" i="15"/>
  <c r="K77" i="15"/>
  <c r="K76" i="15"/>
  <c r="K75" i="15"/>
  <c r="K74" i="15"/>
  <c r="K73" i="15"/>
  <c r="K72" i="15"/>
  <c r="K71" i="15"/>
  <c r="K70" i="15"/>
  <c r="K69" i="15"/>
  <c r="K68" i="15"/>
  <c r="K67" i="15"/>
  <c r="K66" i="15"/>
  <c r="K65" i="15"/>
  <c r="K64" i="15"/>
  <c r="K63" i="15"/>
  <c r="K62" i="15"/>
  <c r="K61" i="15"/>
  <c r="K60" i="15"/>
  <c r="K59" i="15"/>
  <c r="K58" i="15"/>
  <c r="K57" i="15"/>
  <c r="K56" i="15"/>
  <c r="K55" i="15"/>
  <c r="K54" i="15"/>
  <c r="K53" i="15"/>
  <c r="K52" i="15"/>
  <c r="K51" i="15"/>
  <c r="K50" i="15"/>
  <c r="K49" i="15"/>
  <c r="K48" i="15"/>
  <c r="K47" i="15"/>
  <c r="K46" i="15"/>
  <c r="K45" i="15"/>
  <c r="K44" i="15"/>
  <c r="K43" i="15"/>
  <c r="K41" i="15"/>
  <c r="K40" i="15"/>
  <c r="K39" i="15"/>
  <c r="K38" i="15"/>
  <c r="K37" i="15"/>
  <c r="K36" i="15"/>
  <c r="K35" i="15"/>
  <c r="K34" i="15"/>
  <c r="K33" i="15"/>
  <c r="K32" i="15"/>
  <c r="K31" i="15"/>
  <c r="K30" i="15"/>
  <c r="K29" i="15"/>
  <c r="K28" i="15"/>
  <c r="K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4" i="15"/>
  <c r="K13" i="15"/>
  <c r="K12" i="15"/>
  <c r="K11" i="15"/>
  <c r="K10" i="15"/>
  <c r="K9" i="15"/>
  <c r="K8" i="15"/>
  <c r="K7" i="15"/>
  <c r="K6" i="15"/>
  <c r="K5" i="15"/>
  <c r="CN172" i="15"/>
  <c r="CM172" i="15"/>
  <c r="CK172" i="15"/>
  <c r="CJ172" i="15"/>
  <c r="CI172" i="15"/>
  <c r="CH172" i="15"/>
  <c r="CG172" i="15"/>
  <c r="CF172" i="15"/>
  <c r="CE172" i="15"/>
  <c r="CD172" i="15"/>
  <c r="CB172" i="15"/>
  <c r="CA172" i="15"/>
  <c r="BZ172" i="15"/>
  <c r="BY172" i="15"/>
  <c r="BX172" i="15"/>
  <c r="BV172" i="15"/>
  <c r="CN156" i="15"/>
  <c r="CM156" i="15"/>
  <c r="CL156" i="15"/>
  <c r="CK156" i="15"/>
  <c r="CJ156" i="15"/>
  <c r="CI156" i="15"/>
  <c r="CH156" i="15"/>
  <c r="CG156" i="15"/>
  <c r="CF156" i="15"/>
  <c r="CE156" i="15"/>
  <c r="CD156" i="15"/>
  <c r="CB156" i="15"/>
  <c r="CA156" i="15"/>
  <c r="BZ156" i="15"/>
  <c r="BY156" i="15"/>
  <c r="BX156" i="15"/>
  <c r="BV156" i="15"/>
  <c r="CN119" i="15"/>
  <c r="CM119" i="15"/>
  <c r="CL119" i="15"/>
  <c r="CK119" i="15"/>
  <c r="CJ119" i="15"/>
  <c r="CI119" i="15"/>
  <c r="CH119" i="15"/>
  <c r="CG119" i="15"/>
  <c r="CF119" i="15"/>
  <c r="CE119" i="15"/>
  <c r="CD119" i="15"/>
  <c r="CB119" i="15"/>
  <c r="CA119" i="15"/>
  <c r="BZ119" i="15"/>
  <c r="BY119" i="15"/>
  <c r="BX119" i="15"/>
  <c r="BV119" i="15"/>
  <c r="CN96" i="15"/>
  <c r="CM96" i="15"/>
  <c r="CL96" i="15"/>
  <c r="CK96" i="15"/>
  <c r="CJ96" i="15"/>
  <c r="CI96" i="15"/>
  <c r="CH96" i="15"/>
  <c r="CF96" i="15"/>
  <c r="CE96" i="15"/>
  <c r="CD96" i="15"/>
  <c r="CB96" i="15"/>
  <c r="CA96" i="15"/>
  <c r="BZ96" i="15"/>
  <c r="BY96" i="15"/>
  <c r="BX96" i="15"/>
  <c r="BV96" i="15"/>
  <c r="CN92" i="15"/>
  <c r="CM92" i="15"/>
  <c r="CB92" i="15"/>
  <c r="CA92" i="15"/>
  <c r="BZ92" i="15"/>
  <c r="BY92" i="15"/>
  <c r="BX92" i="15"/>
  <c r="BV92" i="15"/>
  <c r="CN42" i="15"/>
  <c r="CM42" i="15"/>
  <c r="CL42" i="15"/>
  <c r="CK42" i="15"/>
  <c r="CJ42" i="15"/>
  <c r="CI42" i="15"/>
  <c r="CH42" i="15"/>
  <c r="CG42" i="15"/>
  <c r="CF42" i="15"/>
  <c r="CA42" i="15"/>
  <c r="BZ42" i="15"/>
  <c r="BY42" i="15"/>
  <c r="BX42" i="15"/>
  <c r="BV42" i="15"/>
  <c r="BU172" i="15"/>
  <c r="BT172" i="15"/>
  <c r="BS172" i="15"/>
  <c r="BQ172" i="15"/>
  <c r="BP172" i="15"/>
  <c r="BO172" i="15"/>
  <c r="BN172" i="15"/>
  <c r="BM172" i="15"/>
  <c r="BL172" i="15"/>
  <c r="BK172" i="15"/>
  <c r="BJ172" i="15"/>
  <c r="BI172" i="15"/>
  <c r="BH172" i="15"/>
  <c r="BF172" i="15"/>
  <c r="BE172" i="15"/>
  <c r="BD172" i="15"/>
  <c r="BC172" i="15"/>
  <c r="BB172" i="15"/>
  <c r="BA172" i="15"/>
  <c r="AZ172" i="15"/>
  <c r="AY172" i="15"/>
  <c r="AX172" i="15"/>
  <c r="BU156" i="15"/>
  <c r="BT156" i="15"/>
  <c r="BS156" i="15"/>
  <c r="BQ156" i="15"/>
  <c r="BP156" i="15"/>
  <c r="BO156" i="15"/>
  <c r="BN156" i="15"/>
  <c r="BM156" i="15"/>
  <c r="BL156" i="15"/>
  <c r="BK156" i="15"/>
  <c r="BJ156" i="15"/>
  <c r="BI156" i="15"/>
  <c r="BH156" i="15"/>
  <c r="BF156" i="15"/>
  <c r="BE156" i="15"/>
  <c r="BD156" i="15"/>
  <c r="BC156" i="15"/>
  <c r="BB156" i="15"/>
  <c r="BA156" i="15"/>
  <c r="AZ156" i="15"/>
  <c r="AY156" i="15"/>
  <c r="AX156" i="15"/>
  <c r="BU119" i="15"/>
  <c r="BT119" i="15"/>
  <c r="BS119" i="15"/>
  <c r="BQ119" i="15"/>
  <c r="BP119" i="15"/>
  <c r="BO119" i="15"/>
  <c r="BN119" i="15"/>
  <c r="BM119" i="15"/>
  <c r="BL119" i="15"/>
  <c r="BK119" i="15"/>
  <c r="BJ119" i="15"/>
  <c r="BI119" i="15"/>
  <c r="BH119" i="15"/>
  <c r="BF119" i="15"/>
  <c r="BE119" i="15"/>
  <c r="BD119" i="15"/>
  <c r="BC119" i="15"/>
  <c r="BB119" i="15"/>
  <c r="BA119" i="15"/>
  <c r="AZ119" i="15"/>
  <c r="AY119" i="15"/>
  <c r="AX119" i="15"/>
  <c r="BU96" i="15"/>
  <c r="BT96" i="15"/>
  <c r="BS96" i="15"/>
  <c r="BQ96" i="15"/>
  <c r="BP96" i="15"/>
  <c r="BO96" i="15"/>
  <c r="BN96" i="15"/>
  <c r="BM96" i="15"/>
  <c r="BL96" i="15"/>
  <c r="BK96" i="15"/>
  <c r="BJ96" i="15"/>
  <c r="BI96" i="15"/>
  <c r="BH96" i="15"/>
  <c r="BF96" i="15"/>
  <c r="BE96" i="15"/>
  <c r="BD96" i="15"/>
  <c r="BC96" i="15"/>
  <c r="BB96" i="15"/>
  <c r="BA96" i="15"/>
  <c r="AZ96" i="15"/>
  <c r="AY96" i="15"/>
  <c r="AX96" i="15"/>
  <c r="BU92" i="15"/>
  <c r="BT92" i="15"/>
  <c r="BS92" i="15"/>
  <c r="BQ92" i="15"/>
  <c r="BP92" i="15"/>
  <c r="BO92" i="15"/>
  <c r="BN92" i="15"/>
  <c r="BM92" i="15"/>
  <c r="BL92" i="15"/>
  <c r="BK92" i="15"/>
  <c r="BJ92" i="15"/>
  <c r="BI92" i="15"/>
  <c r="BH92" i="15"/>
  <c r="BF92" i="15"/>
  <c r="BE92" i="15"/>
  <c r="BD92" i="15"/>
  <c r="BC92" i="15"/>
  <c r="BB92" i="15"/>
  <c r="BA92" i="15"/>
  <c r="AZ92" i="15"/>
  <c r="AY92" i="15"/>
  <c r="AX92" i="15"/>
  <c r="BU42" i="15"/>
  <c r="BT42" i="15"/>
  <c r="BS42" i="15"/>
  <c r="BQ42" i="15"/>
  <c r="BP42" i="15"/>
  <c r="BO42" i="15"/>
  <c r="BN42" i="15"/>
  <c r="BM42" i="15"/>
  <c r="BL42" i="15"/>
  <c r="BK42" i="15"/>
  <c r="BJ42" i="15"/>
  <c r="BI42" i="15"/>
  <c r="BH42" i="15"/>
  <c r="BF42" i="15"/>
  <c r="BE42" i="15"/>
  <c r="BD42" i="15"/>
  <c r="BC42" i="15"/>
  <c r="BB42" i="15"/>
  <c r="BA42" i="15"/>
  <c r="AZ42" i="15"/>
  <c r="AY42" i="15"/>
  <c r="AX42" i="15"/>
  <c r="AV172" i="15"/>
  <c r="AU172" i="15"/>
  <c r="AT172" i="15"/>
  <c r="AR172" i="15"/>
  <c r="AQ172" i="15"/>
  <c r="AP172" i="15"/>
  <c r="AO172" i="15"/>
  <c r="AN172" i="15"/>
  <c r="AM172" i="15"/>
  <c r="AL172" i="15"/>
  <c r="AK172" i="15"/>
  <c r="AJ172" i="15"/>
  <c r="AI172" i="15"/>
  <c r="AH172" i="15"/>
  <c r="AG172" i="15"/>
  <c r="AE172" i="15"/>
  <c r="AD172" i="15"/>
  <c r="AC172" i="15"/>
  <c r="AB172" i="15"/>
  <c r="AA172" i="15"/>
  <c r="AV156" i="15"/>
  <c r="AU156" i="15"/>
  <c r="AT156" i="15"/>
  <c r="AR156" i="15"/>
  <c r="AQ156" i="15"/>
  <c r="AP156" i="15"/>
  <c r="AO156" i="15"/>
  <c r="AN156" i="15"/>
  <c r="AM156" i="15"/>
  <c r="AL156" i="15"/>
  <c r="AK156" i="15"/>
  <c r="AJ156" i="15"/>
  <c r="AI156" i="15"/>
  <c r="AH156" i="15"/>
  <c r="AG156" i="15"/>
  <c r="AE156" i="15"/>
  <c r="AD156" i="15"/>
  <c r="AC156" i="15"/>
  <c r="AB156" i="15"/>
  <c r="AA156" i="15"/>
  <c r="AV119" i="15"/>
  <c r="AU119" i="15"/>
  <c r="AT119" i="15"/>
  <c r="AR119" i="15"/>
  <c r="AQ119" i="15"/>
  <c r="AP119" i="15"/>
  <c r="AO119" i="15"/>
  <c r="AN119" i="15"/>
  <c r="AM119" i="15"/>
  <c r="AL119" i="15"/>
  <c r="AK119" i="15"/>
  <c r="AJ119" i="15"/>
  <c r="AI119" i="15"/>
  <c r="AH119" i="15"/>
  <c r="AG119" i="15"/>
  <c r="AE119" i="15"/>
  <c r="AD119" i="15"/>
  <c r="AC119" i="15"/>
  <c r="AB119" i="15"/>
  <c r="AA119" i="15"/>
  <c r="AV96" i="15"/>
  <c r="AU96" i="15"/>
  <c r="AT96" i="15"/>
  <c r="AR96" i="15"/>
  <c r="AQ96" i="15"/>
  <c r="AP96" i="15"/>
  <c r="AO96" i="15"/>
  <c r="AN96" i="15"/>
  <c r="AM96" i="15"/>
  <c r="AL96" i="15"/>
  <c r="AK96" i="15"/>
  <c r="AJ96" i="15"/>
  <c r="AI96" i="15"/>
  <c r="AH96" i="15"/>
  <c r="AG96" i="15"/>
  <c r="AE96" i="15"/>
  <c r="AD96" i="15"/>
  <c r="AC96" i="15"/>
  <c r="AB96" i="15"/>
  <c r="AA96" i="15"/>
  <c r="AV92" i="15"/>
  <c r="AU92" i="15"/>
  <c r="AT92" i="15"/>
  <c r="AR92" i="15"/>
  <c r="AQ92" i="15"/>
  <c r="AP92" i="15"/>
  <c r="AO92" i="15"/>
  <c r="AN92" i="15"/>
  <c r="AM92" i="15"/>
  <c r="AL92" i="15"/>
  <c r="AK92" i="15"/>
  <c r="AJ92" i="15"/>
  <c r="AI92" i="15"/>
  <c r="AH92" i="15"/>
  <c r="AG92" i="15"/>
  <c r="AE92" i="15"/>
  <c r="AD92" i="15"/>
  <c r="AC92" i="15"/>
  <c r="AB92" i="15"/>
  <c r="AA92" i="15"/>
  <c r="AV42" i="15"/>
  <c r="AU42" i="15"/>
  <c r="AT42" i="15"/>
  <c r="AR42" i="15"/>
  <c r="AQ42" i="15"/>
  <c r="AP42" i="15"/>
  <c r="AO42" i="15"/>
  <c r="AN42" i="15"/>
  <c r="AM42" i="15"/>
  <c r="AL42" i="15"/>
  <c r="AK42" i="15"/>
  <c r="AJ42" i="15"/>
  <c r="AI42" i="15"/>
  <c r="AH42" i="15"/>
  <c r="AG42" i="15"/>
  <c r="AE42" i="15"/>
  <c r="AD42" i="15"/>
  <c r="AC42" i="15"/>
  <c r="AB42" i="15"/>
  <c r="AA42" i="15"/>
  <c r="Z172" i="15"/>
  <c r="Y172" i="15"/>
  <c r="X172" i="15"/>
  <c r="W172" i="15"/>
  <c r="V172" i="15"/>
  <c r="U172" i="15"/>
  <c r="T172" i="15"/>
  <c r="S172" i="15"/>
  <c r="R172" i="15"/>
  <c r="Q172" i="15"/>
  <c r="P172" i="15"/>
  <c r="O172" i="15"/>
  <c r="N172" i="15"/>
  <c r="M172" i="15"/>
  <c r="L172" i="15"/>
  <c r="J172" i="15"/>
  <c r="I172" i="15"/>
  <c r="H172" i="15"/>
  <c r="G172" i="15"/>
  <c r="F172" i="15"/>
  <c r="E172" i="15"/>
  <c r="D172" i="15"/>
  <c r="Z156" i="15"/>
  <c r="Y156" i="15"/>
  <c r="X156" i="15"/>
  <c r="W156" i="15"/>
  <c r="V156" i="15"/>
  <c r="U156" i="15"/>
  <c r="T156" i="15"/>
  <c r="S156" i="15"/>
  <c r="R156" i="15"/>
  <c r="Q156" i="15"/>
  <c r="P156" i="15"/>
  <c r="O156" i="15"/>
  <c r="N156" i="15"/>
  <c r="M156" i="15"/>
  <c r="L156" i="15"/>
  <c r="J156" i="15"/>
  <c r="I156" i="15"/>
  <c r="H156" i="15"/>
  <c r="G156" i="15"/>
  <c r="F156" i="15"/>
  <c r="E156" i="15"/>
  <c r="D156" i="15"/>
  <c r="Z119" i="15"/>
  <c r="Y119" i="15"/>
  <c r="X119" i="15"/>
  <c r="W119" i="15"/>
  <c r="V119" i="15"/>
  <c r="U119" i="15"/>
  <c r="T119" i="15"/>
  <c r="S119" i="15"/>
  <c r="R119" i="15"/>
  <c r="Q119" i="15"/>
  <c r="P119" i="15"/>
  <c r="O119" i="15"/>
  <c r="N119" i="15"/>
  <c r="M119" i="15"/>
  <c r="L119" i="15"/>
  <c r="J119" i="15"/>
  <c r="I119" i="15"/>
  <c r="H119" i="15"/>
  <c r="G119" i="15"/>
  <c r="F119" i="15"/>
  <c r="E119" i="15"/>
  <c r="D119" i="15"/>
  <c r="Z96" i="15"/>
  <c r="Y96" i="15"/>
  <c r="X96" i="15"/>
  <c r="W96" i="15"/>
  <c r="V96" i="15"/>
  <c r="U96" i="15"/>
  <c r="T96" i="15"/>
  <c r="S96" i="15"/>
  <c r="R96" i="15"/>
  <c r="Q96" i="15"/>
  <c r="P96" i="15"/>
  <c r="O96" i="15"/>
  <c r="N96" i="15"/>
  <c r="M96" i="15"/>
  <c r="L96" i="15"/>
  <c r="J96" i="15"/>
  <c r="I96" i="15"/>
  <c r="H96" i="15"/>
  <c r="G96" i="15"/>
  <c r="F96" i="15"/>
  <c r="E96" i="15"/>
  <c r="D96" i="15"/>
  <c r="Z92" i="15"/>
  <c r="Y92" i="15"/>
  <c r="X92" i="15"/>
  <c r="W92" i="15"/>
  <c r="V92" i="15"/>
  <c r="U92" i="15"/>
  <c r="T92" i="15"/>
  <c r="S92" i="15"/>
  <c r="R92" i="15"/>
  <c r="Q92" i="15"/>
  <c r="P92" i="15"/>
  <c r="O92" i="15"/>
  <c r="N92" i="15"/>
  <c r="M92" i="15"/>
  <c r="L92" i="15"/>
  <c r="J92" i="15"/>
  <c r="I92" i="15"/>
  <c r="H92" i="15"/>
  <c r="G92" i="15"/>
  <c r="F92" i="15"/>
  <c r="E92" i="15"/>
  <c r="D92" i="15"/>
  <c r="Z42" i="15"/>
  <c r="Y42" i="15"/>
  <c r="X42" i="15"/>
  <c r="W42" i="15"/>
  <c r="V42" i="15"/>
  <c r="U42" i="15"/>
  <c r="T42" i="15"/>
  <c r="S42" i="15"/>
  <c r="R42" i="15"/>
  <c r="Q42" i="15"/>
  <c r="P42" i="15"/>
  <c r="O42" i="15"/>
  <c r="N42" i="15"/>
  <c r="M42" i="15"/>
  <c r="L42" i="15"/>
  <c r="J42" i="15"/>
  <c r="I42" i="15"/>
  <c r="H42" i="15"/>
  <c r="G42" i="15"/>
  <c r="F42" i="15"/>
  <c r="E42" i="15"/>
  <c r="D42" i="15"/>
  <c r="BW96" i="15" l="1"/>
  <c r="CB174" i="15"/>
  <c r="BW172" i="15"/>
  <c r="AW172" i="15"/>
  <c r="AF172" i="15"/>
  <c r="CC172" i="15"/>
  <c r="CE174" i="15"/>
  <c r="BG172" i="15"/>
  <c r="AS172" i="15"/>
  <c r="K172" i="15"/>
  <c r="AF156" i="15"/>
  <c r="CC156" i="15"/>
  <c r="AW156" i="15"/>
  <c r="CD174" i="15"/>
  <c r="BW156" i="15"/>
  <c r="AS156" i="15"/>
  <c r="BR119" i="15"/>
  <c r="AF119" i="15"/>
  <c r="CC119" i="15"/>
  <c r="AW119" i="15"/>
  <c r="CJ174" i="15"/>
  <c r="BW119" i="15"/>
  <c r="BG119" i="15"/>
  <c r="AS119" i="15"/>
  <c r="AS96" i="15"/>
  <c r="CC96" i="15"/>
  <c r="BR96" i="15"/>
  <c r="BG96" i="15"/>
  <c r="AW96" i="15"/>
  <c r="AF96" i="15"/>
  <c r="CH174" i="15"/>
  <c r="AO174" i="15"/>
  <c r="BX174" i="15"/>
  <c r="BS174" i="15"/>
  <c r="BL174" i="15"/>
  <c r="AP174" i="15"/>
  <c r="Q174" i="15"/>
  <c r="CC92" i="15"/>
  <c r="BJ174" i="15"/>
  <c r="BR92" i="15"/>
  <c r="AW92" i="15"/>
  <c r="AF92" i="15"/>
  <c r="G174" i="15"/>
  <c r="BW92" i="15"/>
  <c r="BH174" i="15"/>
  <c r="BC174" i="15"/>
  <c r="BB174" i="15"/>
  <c r="BG92" i="15"/>
  <c r="AH174" i="15"/>
  <c r="Y174" i="15"/>
  <c r="X174" i="15"/>
  <c r="AM174" i="15"/>
  <c r="BR42" i="15"/>
  <c r="AY174" i="15"/>
  <c r="BG42" i="15"/>
  <c r="AW42" i="15"/>
  <c r="AS42" i="15"/>
  <c r="AF42" i="15"/>
  <c r="AI174" i="15"/>
  <c r="W174" i="15"/>
  <c r="AN174" i="15"/>
  <c r="CI174" i="15"/>
  <c r="Z174" i="15"/>
  <c r="AA174" i="15"/>
  <c r="AQ174" i="15"/>
  <c r="BE174" i="15"/>
  <c r="BU174" i="15"/>
  <c r="BD174" i="15"/>
  <c r="AB174" i="15"/>
  <c r="BF174" i="15"/>
  <c r="AS92" i="15"/>
  <c r="L174" i="15"/>
  <c r="AC174" i="15"/>
  <c r="CM174" i="15"/>
  <c r="CK174" i="15"/>
  <c r="M174" i="15"/>
  <c r="AD174" i="15"/>
  <c r="AT174" i="15"/>
  <c r="CN174" i="15"/>
  <c r="H174" i="15"/>
  <c r="BT174" i="15"/>
  <c r="I174" i="15"/>
  <c r="F174" i="15"/>
  <c r="N174" i="15"/>
  <c r="AE174" i="15"/>
  <c r="AU174" i="15"/>
  <c r="BI174" i="15"/>
  <c r="O174" i="15"/>
  <c r="AV174" i="15"/>
  <c r="CC42" i="15"/>
  <c r="J174" i="15"/>
  <c r="AR174" i="15"/>
  <c r="P174" i="15"/>
  <c r="AG174" i="15"/>
  <c r="BK174" i="15"/>
  <c r="BV174" i="15"/>
  <c r="S174" i="15"/>
  <c r="AJ174" i="15"/>
  <c r="BN174" i="15"/>
  <c r="AX174" i="15"/>
  <c r="BZ174" i="15"/>
  <c r="BM174" i="15"/>
  <c r="AK174" i="15"/>
  <c r="BO174" i="15"/>
  <c r="CA174" i="15"/>
  <c r="R174" i="15"/>
  <c r="BY174" i="15"/>
  <c r="T174" i="15"/>
  <c r="D174" i="15"/>
  <c r="U174" i="15"/>
  <c r="AL174" i="15"/>
  <c r="BP174" i="15"/>
  <c r="AZ174" i="15"/>
  <c r="CF174" i="15"/>
  <c r="E174" i="15"/>
  <c r="V174" i="15"/>
  <c r="BQ174" i="15"/>
  <c r="BA174" i="15"/>
  <c r="CG174" i="15"/>
  <c r="BG156" i="15"/>
  <c r="BW42" i="15"/>
  <c r="BR172" i="15"/>
  <c r="BR156" i="15"/>
  <c r="K156" i="15"/>
  <c r="K119" i="15"/>
  <c r="K96" i="15"/>
  <c r="K92" i="15"/>
  <c r="K42" i="15"/>
  <c r="CC174" i="15" l="1"/>
  <c r="BR174" i="15"/>
  <c r="AF174" i="15"/>
  <c r="BG174" i="15"/>
  <c r="AW174" i="15"/>
  <c r="AS174" i="15"/>
  <c r="BW174" i="15"/>
  <c r="K174" i="15"/>
</calcChain>
</file>

<file path=xl/sharedStrings.xml><?xml version="1.0" encoding="utf-8"?>
<sst xmlns="http://schemas.openxmlformats.org/spreadsheetml/2006/main" count="288" uniqueCount="269">
  <si>
    <t>州別</t>
    <rPh sb="0" eb="2">
      <t>シュウベツ</t>
    </rPh>
    <phoneticPr fontId="2"/>
  </si>
  <si>
    <t>臓　　　　　　　　　　器　　　　　　　　　類</t>
    <rPh sb="0" eb="1">
      <t>ゾウ</t>
    </rPh>
    <rPh sb="11" eb="12">
      <t>ウツワ</t>
    </rPh>
    <rPh sb="21" eb="22">
      <t>ルイ</t>
    </rPh>
    <phoneticPr fontId="2"/>
  </si>
  <si>
    <t>卵　　　　　　　　類</t>
    <rPh sb="0" eb="1">
      <t>タマゴ</t>
    </rPh>
    <rPh sb="9" eb="10">
      <t>タグイ</t>
    </rPh>
    <phoneticPr fontId="2"/>
  </si>
  <si>
    <t>稲わら等</t>
    <rPh sb="0" eb="1">
      <t>イナ</t>
    </rPh>
    <rPh sb="3" eb="4">
      <t>トウ</t>
    </rPh>
    <phoneticPr fontId="2"/>
  </si>
  <si>
    <t>骨</t>
  </si>
  <si>
    <t>蹄角</t>
  </si>
  <si>
    <t>骨腱</t>
  </si>
  <si>
    <t>骨粉</t>
    <rPh sb="0" eb="1">
      <t>ホネ</t>
    </rPh>
    <phoneticPr fontId="2"/>
  </si>
  <si>
    <t>蹄角粉</t>
  </si>
  <si>
    <t>骨類計</t>
    <rPh sb="0" eb="1">
      <t>ホネ</t>
    </rPh>
    <rPh sb="1" eb="2">
      <t>ルイ</t>
    </rPh>
    <rPh sb="2" eb="3">
      <t>ケイ</t>
    </rPh>
    <phoneticPr fontId="2"/>
  </si>
  <si>
    <t>牛肉</t>
  </si>
  <si>
    <t>豚肉</t>
  </si>
  <si>
    <t>めん羊肉</t>
  </si>
  <si>
    <t>山羊肉</t>
  </si>
  <si>
    <t>偶蹄類の加熱処理肉</t>
    <rPh sb="0" eb="3">
      <t>グウテイルイ</t>
    </rPh>
    <rPh sb="4" eb="6">
      <t>カネツ</t>
    </rPh>
    <rPh sb="6" eb="8">
      <t>ショリ</t>
    </rPh>
    <rPh sb="8" eb="9">
      <t>ニク</t>
    </rPh>
    <phoneticPr fontId="2"/>
  </si>
  <si>
    <t>ハム</t>
  </si>
  <si>
    <t>ソーセージ</t>
  </si>
  <si>
    <t>ベーコン</t>
  </si>
  <si>
    <t>馬肉</t>
  </si>
  <si>
    <t>犬肉</t>
  </si>
  <si>
    <t>肉類計</t>
    <rPh sb="0" eb="2">
      <t>ニクルイ</t>
    </rPh>
    <rPh sb="2" eb="3">
      <t>ケイ</t>
    </rPh>
    <phoneticPr fontId="2"/>
  </si>
  <si>
    <t>偶蹄類の臓器</t>
    <rPh sb="0" eb="3">
      <t>グウテイルイ</t>
    </rPh>
    <rPh sb="4" eb="6">
      <t>ゾウキ</t>
    </rPh>
    <phoneticPr fontId="2"/>
  </si>
  <si>
    <t>偶蹄類の加熱処理臓器</t>
    <rPh sb="0" eb="3">
      <t>グウテイルイ</t>
    </rPh>
    <rPh sb="4" eb="6">
      <t>カネツ</t>
    </rPh>
    <rPh sb="6" eb="8">
      <t>ショリ</t>
    </rPh>
    <rPh sb="8" eb="10">
      <t>ゾウキ</t>
    </rPh>
    <phoneticPr fontId="2"/>
  </si>
  <si>
    <t>消化管等</t>
  </si>
  <si>
    <t>ケーシング</t>
  </si>
  <si>
    <t>脂肪</t>
  </si>
  <si>
    <t>その他</t>
    <rPh sb="2" eb="3">
      <t>タ</t>
    </rPh>
    <phoneticPr fontId="2"/>
  </si>
  <si>
    <t>臓器類計</t>
    <rPh sb="0" eb="2">
      <t>ゾウキ</t>
    </rPh>
    <rPh sb="2" eb="3">
      <t>ルイ</t>
    </rPh>
    <rPh sb="3" eb="4">
      <t>ケイ</t>
    </rPh>
    <phoneticPr fontId="2"/>
  </si>
  <si>
    <t>液卵</t>
  </si>
  <si>
    <t>卵類計</t>
    <rPh sb="0" eb="1">
      <t>タマゴ</t>
    </rPh>
    <rPh sb="1" eb="2">
      <t>ルイ</t>
    </rPh>
    <rPh sb="2" eb="3">
      <t>ケイ</t>
    </rPh>
    <phoneticPr fontId="2"/>
  </si>
  <si>
    <t>牛皮</t>
  </si>
  <si>
    <t>豚皮</t>
  </si>
  <si>
    <t>めん羊皮</t>
  </si>
  <si>
    <t>山羊皮</t>
  </si>
  <si>
    <t>馬皮</t>
  </si>
  <si>
    <t>犬皮</t>
  </si>
  <si>
    <t>皮類計</t>
    <rPh sb="0" eb="1">
      <t>カワ</t>
    </rPh>
    <rPh sb="1" eb="2">
      <t>ルイ</t>
    </rPh>
    <rPh sb="2" eb="3">
      <t>ケイ</t>
    </rPh>
    <phoneticPr fontId="2"/>
  </si>
  <si>
    <t>牛毛</t>
  </si>
  <si>
    <t>豚毛</t>
  </si>
  <si>
    <t>羊毛</t>
  </si>
  <si>
    <t>山羊毛</t>
  </si>
  <si>
    <t>馬毛</t>
  </si>
  <si>
    <t>羽毛</t>
  </si>
  <si>
    <t>犬毛</t>
  </si>
  <si>
    <t>毛類計</t>
    <rPh sb="0" eb="1">
      <t>ケ</t>
    </rPh>
    <rPh sb="1" eb="2">
      <t>ルイ</t>
    </rPh>
    <rPh sb="2" eb="3">
      <t>ケイ</t>
    </rPh>
    <phoneticPr fontId="2"/>
  </si>
  <si>
    <t>血粉</t>
  </si>
  <si>
    <t>肉粉</t>
  </si>
  <si>
    <t>肉骨粉</t>
    <rPh sb="0" eb="1">
      <t>ニク</t>
    </rPh>
    <rPh sb="1" eb="3">
      <t>コップン</t>
    </rPh>
    <phoneticPr fontId="2"/>
  </si>
  <si>
    <t>ミール類計</t>
    <rPh sb="3" eb="4">
      <t>ルイ</t>
    </rPh>
    <rPh sb="4" eb="5">
      <t>ケイ</t>
    </rPh>
    <phoneticPr fontId="2"/>
  </si>
  <si>
    <t>血液（件）</t>
    <rPh sb="3" eb="4">
      <t>ケン</t>
    </rPh>
    <phoneticPr fontId="2"/>
  </si>
  <si>
    <t>血清（件）</t>
    <rPh sb="3" eb="4">
      <t>ケン</t>
    </rPh>
    <phoneticPr fontId="2"/>
  </si>
  <si>
    <t>試験研究用卵
（個）</t>
    <rPh sb="8" eb="9">
      <t>コ</t>
    </rPh>
    <phoneticPr fontId="2"/>
  </si>
  <si>
    <t>病原体（件）</t>
    <rPh sb="4" eb="5">
      <t>ケン</t>
    </rPh>
    <phoneticPr fontId="2"/>
  </si>
  <si>
    <t>ふん・尿</t>
  </si>
  <si>
    <t>牛</t>
    <rPh sb="0" eb="1">
      <t>ウシ</t>
    </rPh>
    <phoneticPr fontId="2"/>
  </si>
  <si>
    <t>豚</t>
    <rPh sb="0" eb="1">
      <t>ブタ</t>
    </rPh>
    <phoneticPr fontId="2"/>
  </si>
  <si>
    <t>台湾</t>
  </si>
  <si>
    <t>香港</t>
  </si>
  <si>
    <t>タイ</t>
  </si>
  <si>
    <t>シンガポール</t>
  </si>
  <si>
    <t>インドネシア</t>
  </si>
  <si>
    <t>インド</t>
  </si>
  <si>
    <t>パキスタン</t>
  </si>
  <si>
    <t>ネパール</t>
  </si>
  <si>
    <t>イラン</t>
  </si>
  <si>
    <t>イスラエル</t>
  </si>
  <si>
    <t>シリア</t>
  </si>
  <si>
    <t>小計</t>
    <rPh sb="0" eb="2">
      <t>ショウケイ</t>
    </rPh>
    <phoneticPr fontId="2"/>
  </si>
  <si>
    <t>アイスランド</t>
  </si>
  <si>
    <t>スウェーデン</t>
  </si>
  <si>
    <t>デンマーク</t>
  </si>
  <si>
    <t>アイルランド</t>
  </si>
  <si>
    <t>オランダ</t>
  </si>
  <si>
    <t>ベルギー</t>
  </si>
  <si>
    <t>スイス</t>
  </si>
  <si>
    <t>ポルトガル</t>
  </si>
  <si>
    <t>スペイン</t>
  </si>
  <si>
    <t>イタリア</t>
  </si>
  <si>
    <t>フィンランド</t>
  </si>
  <si>
    <t>ポーランド</t>
  </si>
  <si>
    <t>オーストリア</t>
  </si>
  <si>
    <t>ギリシャ</t>
  </si>
  <si>
    <t>ルーマニア</t>
  </si>
  <si>
    <t>ブルガリア</t>
  </si>
  <si>
    <t>ウズベキスタン</t>
  </si>
  <si>
    <t>ロシア</t>
  </si>
  <si>
    <t>ウクライナ</t>
  </si>
  <si>
    <t>メキシコ</t>
  </si>
  <si>
    <t>パナマ</t>
  </si>
  <si>
    <t>コロンビア</t>
  </si>
  <si>
    <t>エクアドル</t>
  </si>
  <si>
    <t>ペルー</t>
  </si>
  <si>
    <t>チリ</t>
  </si>
  <si>
    <t>ブラジル</t>
  </si>
  <si>
    <t>モロッコ</t>
  </si>
  <si>
    <t>セネガル</t>
  </si>
  <si>
    <t>ギニア</t>
  </si>
  <si>
    <t>ガーナ</t>
  </si>
  <si>
    <t>ナイジェリア</t>
  </si>
  <si>
    <t>カメルーン</t>
  </si>
  <si>
    <t>ウガンダ</t>
  </si>
  <si>
    <t>マダガスカル</t>
  </si>
  <si>
    <t>ナミビア</t>
  </si>
  <si>
    <t>ザンビア</t>
  </si>
  <si>
    <t>オーストラリア</t>
  </si>
  <si>
    <t>フィジー</t>
  </si>
  <si>
    <t>サイパン</t>
  </si>
  <si>
    <t>その他</t>
    <phoneticPr fontId="2"/>
  </si>
  <si>
    <t>砕骨</t>
    <phoneticPr fontId="2"/>
  </si>
  <si>
    <t>家きん肉</t>
    <phoneticPr fontId="2"/>
  </si>
  <si>
    <t>合計</t>
    <rPh sb="0" eb="2">
      <t>ゴウケイ</t>
    </rPh>
    <phoneticPr fontId="2"/>
  </si>
  <si>
    <t>　</t>
    <phoneticPr fontId="2"/>
  </si>
  <si>
    <t>その他の
偶蹄類の肉</t>
    <phoneticPr fontId="2"/>
  </si>
  <si>
    <t>偶蹄類以外の臓器</t>
    <phoneticPr fontId="2"/>
  </si>
  <si>
    <t>その他の
偶蹄類の皮</t>
    <phoneticPr fontId="2"/>
  </si>
  <si>
    <t>病性鑑定
材料（件）</t>
    <rPh sb="8" eb="9">
      <t>ケン</t>
    </rPh>
    <phoneticPr fontId="2"/>
  </si>
  <si>
    <t>中華人民共和国</t>
  </si>
  <si>
    <t>マカオ</t>
  </si>
  <si>
    <t>ベトナム</t>
  </si>
  <si>
    <t>マレーシア</t>
  </si>
  <si>
    <t>カンボジア</t>
  </si>
  <si>
    <t>ラオス</t>
  </si>
  <si>
    <t>スリランカ</t>
  </si>
  <si>
    <t>バングラデシュ</t>
  </si>
  <si>
    <t>ノルウェー</t>
  </si>
  <si>
    <t>イギリス</t>
  </si>
  <si>
    <t>ドイツ</t>
  </si>
  <si>
    <t>チェコ</t>
  </si>
  <si>
    <t>スロバキア</t>
  </si>
  <si>
    <t>ラトビア</t>
  </si>
  <si>
    <t>カナダ</t>
  </si>
  <si>
    <t>アメリカ合衆国</t>
  </si>
  <si>
    <t>ニカラグア</t>
  </si>
  <si>
    <t>コスタリカ</t>
  </si>
  <si>
    <t>ボリビア</t>
  </si>
  <si>
    <t>アルゼンチン</t>
  </si>
  <si>
    <t>エチオピア</t>
  </si>
  <si>
    <t>セーシェル</t>
  </si>
  <si>
    <t>ハワイ</t>
  </si>
  <si>
    <t>北米州</t>
    <phoneticPr fontId="2"/>
  </si>
  <si>
    <t>加熱処理
ハム</t>
    <phoneticPr fontId="2"/>
  </si>
  <si>
    <t>加熱処理
ソーセージ</t>
    <phoneticPr fontId="2"/>
  </si>
  <si>
    <t>加熱処理
ベーコン</t>
    <phoneticPr fontId="2"/>
  </si>
  <si>
    <t>その他の
偶蹄類の毛</t>
    <phoneticPr fontId="2"/>
  </si>
  <si>
    <t>ニュージーランド</t>
  </si>
  <si>
    <t>不明</t>
    <rPh sb="0" eb="2">
      <t>フメイ</t>
    </rPh>
    <phoneticPr fontId="2"/>
  </si>
  <si>
    <t>チュニジア</t>
  </si>
  <si>
    <t>皮粉
羽毛粉</t>
    <rPh sb="0" eb="1">
      <t>カワ</t>
    </rPh>
    <rPh sb="1" eb="2">
      <t>コナ</t>
    </rPh>
    <rPh sb="3" eb="6">
      <t>ウモウコ</t>
    </rPh>
    <phoneticPr fontId="2"/>
  </si>
  <si>
    <t>ミャンマー</t>
  </si>
  <si>
    <t>サウジアラビア</t>
  </si>
  <si>
    <t>エストニア</t>
  </si>
  <si>
    <t>キルギス</t>
  </si>
  <si>
    <t>ボツワナ</t>
  </si>
  <si>
    <t>カタール</t>
  </si>
  <si>
    <t>スロベニア</t>
  </si>
  <si>
    <t>指定検疫物以外のもの</t>
    <rPh sb="0" eb="2">
      <t>シテイ</t>
    </rPh>
    <rPh sb="2" eb="4">
      <t>ケンエキ</t>
    </rPh>
    <rPh sb="4" eb="5">
      <t>ブツ</t>
    </rPh>
    <rPh sb="5" eb="7">
      <t>イガイ</t>
    </rPh>
    <phoneticPr fontId="2"/>
  </si>
  <si>
    <t>検査の結果、輸入が認められなかったもの</t>
    <rPh sb="0" eb="2">
      <t>ケンサ</t>
    </rPh>
    <rPh sb="3" eb="5">
      <t>ケッカ</t>
    </rPh>
    <rPh sb="6" eb="8">
      <t>ユニュウ</t>
    </rPh>
    <rPh sb="9" eb="10">
      <t>ミト</t>
    </rPh>
    <phoneticPr fontId="2"/>
  </si>
  <si>
    <t>大　洋　州</t>
    <rPh sb="0" eb="1">
      <t>ダイ</t>
    </rPh>
    <rPh sb="2" eb="3">
      <t>ヨウ</t>
    </rPh>
    <rPh sb="4" eb="5">
      <t>シュウ</t>
    </rPh>
    <phoneticPr fontId="2"/>
  </si>
  <si>
    <t>うさぎ肉</t>
    <phoneticPr fontId="2"/>
  </si>
  <si>
    <t>うさぎ皮</t>
    <phoneticPr fontId="2"/>
  </si>
  <si>
    <t>うさぎ毛</t>
    <rPh sb="3" eb="4">
      <t>ケ</t>
    </rPh>
    <phoneticPr fontId="2"/>
  </si>
  <si>
    <t>アフガニスタン</t>
  </si>
  <si>
    <t>アラブ首長国連邦</t>
  </si>
  <si>
    <t>フィリピン</t>
  </si>
  <si>
    <t>ブルネイ</t>
  </si>
  <si>
    <t>ブータン</t>
  </si>
  <si>
    <t>モンゴル</t>
  </si>
  <si>
    <t>モルディブ</t>
  </si>
  <si>
    <t>ヨルダン</t>
  </si>
  <si>
    <t>カザフスタン</t>
  </si>
  <si>
    <t>クロアチア</t>
  </si>
  <si>
    <t>トルコ</t>
  </si>
  <si>
    <t>ハンガリー</t>
  </si>
  <si>
    <t>フランス</t>
  </si>
  <si>
    <t>ベラルーシ</t>
  </si>
  <si>
    <t>マルタ</t>
  </si>
  <si>
    <t>リトアニア</t>
  </si>
  <si>
    <t>ウルグアイ</t>
  </si>
  <si>
    <t>ジャマイカ</t>
  </si>
  <si>
    <t>アルジェリア</t>
  </si>
  <si>
    <t>エジプト</t>
  </si>
  <si>
    <t>ケニア</t>
  </si>
  <si>
    <t>ジブチ</t>
  </si>
  <si>
    <t>トーゴ</t>
  </si>
  <si>
    <t>ブルキナファソ</t>
  </si>
  <si>
    <t>モーリシャス</t>
  </si>
  <si>
    <t>モーリタニア</t>
  </si>
  <si>
    <t>グアム</t>
  </si>
  <si>
    <t>ニュー・カレドニア</t>
  </si>
  <si>
    <t>パプアニューギニア</t>
  </si>
  <si>
    <t>パラオ</t>
  </si>
  <si>
    <t>イラク</t>
  </si>
  <si>
    <t>セルビア</t>
  </si>
  <si>
    <t>パラグアイ</t>
  </si>
  <si>
    <t>クウェート</t>
  </si>
  <si>
    <t>キプロス</t>
  </si>
  <si>
    <t>ボスニア・ヘルツェゴビナ</t>
  </si>
  <si>
    <t>モルドバ</t>
  </si>
  <si>
    <t>アゼルバイジャン</t>
  </si>
  <si>
    <t>加熱処理
家きん肉等</t>
    <rPh sb="0" eb="2">
      <t>カネツ</t>
    </rPh>
    <rPh sb="2" eb="4">
      <t>ショリ</t>
    </rPh>
    <rPh sb="8" eb="9">
      <t>ニク</t>
    </rPh>
    <rPh sb="9" eb="10">
      <t>ナド</t>
    </rPh>
    <phoneticPr fontId="2"/>
  </si>
  <si>
    <t>ア　　ジ　　ア　　州</t>
    <phoneticPr fontId="2"/>
  </si>
  <si>
    <t>ヨ　　ー　　ロ　　ッ　　パ　　州</t>
    <phoneticPr fontId="2"/>
  </si>
  <si>
    <t>中　　南　　米　　州</t>
    <rPh sb="0" eb="1">
      <t>チュウ</t>
    </rPh>
    <phoneticPr fontId="2"/>
  </si>
  <si>
    <t>動物性
加工たん白質</t>
    <phoneticPr fontId="2"/>
  </si>
  <si>
    <t>アルバニア</t>
  </si>
  <si>
    <t>シエラレオネ</t>
  </si>
  <si>
    <t>ルクセンブルク</t>
  </si>
  <si>
    <t>(単位：トン、件、個）</t>
    <rPh sb="1" eb="3">
      <t>タンイ</t>
    </rPh>
    <rPh sb="7" eb="8">
      <t>ケン</t>
    </rPh>
    <rPh sb="9" eb="10">
      <t>コ</t>
    </rPh>
    <phoneticPr fontId="2"/>
  </si>
  <si>
    <t>食用
殻付卵</t>
    <rPh sb="0" eb="2">
      <t>ショクヨウ</t>
    </rPh>
    <phoneticPr fontId="2"/>
  </si>
  <si>
    <t xml:space="preserve">  ミ　　ー　　ル　　類</t>
    <rPh sb="11" eb="12">
      <t>ルイ</t>
    </rPh>
    <phoneticPr fontId="2"/>
  </si>
  <si>
    <t xml:space="preserve">種類 </t>
    <rPh sb="0" eb="2">
      <t>シュルイ</t>
    </rPh>
    <phoneticPr fontId="2"/>
  </si>
  <si>
    <t xml:space="preserve"> 仕出地域</t>
    <rPh sb="1" eb="3">
      <t>シダシ</t>
    </rPh>
    <rPh sb="3" eb="5">
      <t>チイキ</t>
    </rPh>
    <phoneticPr fontId="2"/>
  </si>
  <si>
    <t>骨　　　　　　　　　　　　類</t>
    <rPh sb="0" eb="1">
      <t>ホネ</t>
    </rPh>
    <rPh sb="13" eb="14">
      <t>ルイ</t>
    </rPh>
    <phoneticPr fontId="2"/>
  </si>
  <si>
    <t>肉　　　　　　　　　　　　　　　　類</t>
    <rPh sb="0" eb="1">
      <t>ニク</t>
    </rPh>
    <rPh sb="17" eb="18">
      <t>タグイ</t>
    </rPh>
    <phoneticPr fontId="2"/>
  </si>
  <si>
    <t>ジンバブエ</t>
  </si>
  <si>
    <t>乳　　製　　品　　類</t>
    <rPh sb="0" eb="1">
      <t>チチ</t>
    </rPh>
    <rPh sb="3" eb="4">
      <t>セイ</t>
    </rPh>
    <rPh sb="6" eb="7">
      <t>シナ</t>
    </rPh>
    <rPh sb="9" eb="10">
      <t>ルイ</t>
    </rPh>
    <phoneticPr fontId="2"/>
  </si>
  <si>
    <t>チーズ</t>
    <phoneticPr fontId="2"/>
  </si>
  <si>
    <t>バター</t>
    <phoneticPr fontId="2"/>
  </si>
  <si>
    <t>偶蹄類動物の飼料用乳製品</t>
    <rPh sb="0" eb="3">
      <t>グウテイルイ</t>
    </rPh>
    <rPh sb="3" eb="5">
      <t>ドウブツ</t>
    </rPh>
    <rPh sb="6" eb="9">
      <t>シリョウヨウ</t>
    </rPh>
    <rPh sb="9" eb="12">
      <t>ニュウセイヒン</t>
    </rPh>
    <phoneticPr fontId="2"/>
  </si>
  <si>
    <t>その他の
乳製品</t>
    <rPh sb="2" eb="3">
      <t>タ</t>
    </rPh>
    <rPh sb="5" eb="8">
      <t>ニュウセイヒン</t>
    </rPh>
    <phoneticPr fontId="2"/>
  </si>
  <si>
    <t>加熱処理家きん
臓器・消化管等</t>
    <rPh sb="0" eb="2">
      <t>カネツ</t>
    </rPh>
    <rPh sb="2" eb="4">
      <t>ショリ</t>
    </rPh>
    <rPh sb="8" eb="10">
      <t>ゾウキ</t>
    </rPh>
    <rPh sb="11" eb="14">
      <t>ショウカカン</t>
    </rPh>
    <rPh sb="14" eb="15">
      <t>ナド</t>
    </rPh>
    <phoneticPr fontId="2"/>
  </si>
  <si>
    <t>乳製品類計</t>
    <rPh sb="0" eb="3">
      <t>ニュウセイヒン</t>
    </rPh>
    <rPh sb="3" eb="4">
      <t>ルイ</t>
    </rPh>
    <rPh sb="4" eb="5">
      <t>ケイ</t>
    </rPh>
    <phoneticPr fontId="2"/>
  </si>
  <si>
    <t>オマーン</t>
  </si>
  <si>
    <t>レバノン</t>
  </si>
  <si>
    <t>ジャージー</t>
  </si>
  <si>
    <t>ジョージア</t>
  </si>
  <si>
    <t>肉                            　類</t>
    <rPh sb="0" eb="1">
      <t>ニク</t>
    </rPh>
    <rPh sb="30" eb="31">
      <t>タグイ</t>
    </rPh>
    <phoneticPr fontId="2"/>
  </si>
  <si>
    <t>皮　　　　　　　　　類</t>
    <rPh sb="0" eb="1">
      <t>カワ</t>
    </rPh>
    <rPh sb="10" eb="11">
      <t>ルイ</t>
    </rPh>
    <phoneticPr fontId="2"/>
  </si>
  <si>
    <t>臓　　　　器　　　　類</t>
    <phoneticPr fontId="2"/>
  </si>
  <si>
    <t>毛　　　　　　　　　　　　　　類</t>
    <phoneticPr fontId="2"/>
  </si>
  <si>
    <t>南アフリカ</t>
  </si>
  <si>
    <t>乳　　製　　品　　類</t>
    <phoneticPr fontId="2"/>
  </si>
  <si>
    <t>毛　　　類</t>
    <rPh sb="0" eb="1">
      <t>ケ</t>
    </rPh>
    <rPh sb="4" eb="5">
      <t>タグイ</t>
    </rPh>
    <phoneticPr fontId="2"/>
  </si>
  <si>
    <t>そ　の　他　の　畜　産　物</t>
    <rPh sb="4" eb="5">
      <t>タ</t>
    </rPh>
    <rPh sb="8" eb="9">
      <t>チク</t>
    </rPh>
    <rPh sb="10" eb="11">
      <t>サン</t>
    </rPh>
    <rPh sb="12" eb="13">
      <t>モノ</t>
    </rPh>
    <phoneticPr fontId="2"/>
  </si>
  <si>
    <t>ア　　フ　　リ　　カ　　州</t>
    <rPh sb="12" eb="13">
      <t>シュウ</t>
    </rPh>
    <phoneticPr fontId="2"/>
  </si>
  <si>
    <t>グリーンランド（丁）</t>
    <rPh sb="8" eb="9">
      <t>チョウ</t>
    </rPh>
    <phoneticPr fontId="2"/>
  </si>
  <si>
    <t>ソロモン</t>
  </si>
  <si>
    <t>大韓民国</t>
    <rPh sb="0" eb="1">
      <t>ダイ</t>
    </rPh>
    <rPh sb="2" eb="3">
      <t>ミン</t>
    </rPh>
    <phoneticPr fontId="4"/>
  </si>
  <si>
    <t>イエメン</t>
  </si>
  <si>
    <t>バーレーン</t>
  </si>
  <si>
    <t>北アイルランド</t>
  </si>
  <si>
    <t>アルメニア</t>
  </si>
  <si>
    <t>タジキスタン</t>
  </si>
  <si>
    <t>トルクメニスタン</t>
  </si>
  <si>
    <t>スリナム</t>
  </si>
  <si>
    <t>トリニダード・トバゴ</t>
  </si>
  <si>
    <t>プエルトリコ（米）</t>
  </si>
  <si>
    <t>ベネズエラ</t>
  </si>
  <si>
    <t>ホンジュラス</t>
  </si>
  <si>
    <t>仏領ギアナ</t>
  </si>
  <si>
    <t>アンゴラ</t>
  </si>
  <si>
    <t>カナリア諸島（西）</t>
  </si>
  <si>
    <t>コートジボワール</t>
  </si>
  <si>
    <t>コンゴ共和国</t>
    <rPh sb="3" eb="5">
      <t>キョウワ</t>
    </rPh>
    <rPh sb="5" eb="6">
      <t>コク</t>
    </rPh>
    <phoneticPr fontId="4"/>
  </si>
  <si>
    <t>コンゴ民主共和国</t>
    <rPh sb="3" eb="5">
      <t>ミンシュ</t>
    </rPh>
    <rPh sb="5" eb="7">
      <t>キョウワ</t>
    </rPh>
    <rPh sb="7" eb="8">
      <t>コク</t>
    </rPh>
    <phoneticPr fontId="4"/>
  </si>
  <si>
    <t>タンザニア</t>
  </si>
  <si>
    <t>チャド</t>
  </si>
  <si>
    <t>ベナン</t>
  </si>
  <si>
    <t>マラウイ</t>
  </si>
  <si>
    <t>マリ</t>
  </si>
  <si>
    <t>南スーダン</t>
  </si>
  <si>
    <t>キリバス</t>
  </si>
  <si>
    <t>サモア</t>
  </si>
  <si>
    <t>ウォリス・フツナ（仏）</t>
  </si>
  <si>
    <t>トケラウ諸島
（ニュージーランド）</t>
    <phoneticPr fontId="2"/>
  </si>
  <si>
    <t>クック諸島
（ニュージーランド）</t>
    <phoneticPr fontId="2"/>
  </si>
  <si>
    <t>ドミニカ国</t>
    <phoneticPr fontId="2"/>
  </si>
  <si>
    <t>ドミニカ共和国</t>
    <phoneticPr fontId="2"/>
  </si>
  <si>
    <t>2023年　仕出地域別畜産物輸入検疫数量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</si>
</sst>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,"/>
    <numFmt numFmtId="178" formatCode="0_);[Red]\(0\)"/>
    <numFmt numFmtId="179" formatCode="#,##0,_ "/>
    <numFmt numFmtId="180" formatCode="General\ 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22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8">
    <xf numFmtId="0" fontId="0" fillId="0" borderId="0" xfId="0">
      <alignment vertical="center"/>
    </xf>
    <xf numFmtId="177" fontId="3" fillId="0" borderId="0" xfId="1" applyNumberFormat="1" applyFont="1" applyFill="1" applyAlignment="1"/>
    <xf numFmtId="177" fontId="3" fillId="0" borderId="0" xfId="0" applyNumberFormat="1" applyFont="1">
      <alignment vertical="center"/>
    </xf>
    <xf numFmtId="179" fontId="3" fillId="0" borderId="0" xfId="1" applyNumberFormat="1" applyFont="1" applyFill="1" applyAlignment="1"/>
    <xf numFmtId="177" fontId="3" fillId="0" borderId="0" xfId="1" applyNumberFormat="1" applyFont="1" applyFill="1" applyBorder="1" applyAlignment="1"/>
    <xf numFmtId="177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7" fontId="5" fillId="0" borderId="0" xfId="1" applyNumberFormat="1" applyFont="1" applyFill="1" applyBorder="1" applyAlignment="1"/>
    <xf numFmtId="177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Alignment="1"/>
    <xf numFmtId="177" fontId="5" fillId="0" borderId="0" xfId="0" applyNumberFormat="1" applyFont="1" applyAlignment="1">
      <alignment horizontal="distributed"/>
    </xf>
    <xf numFmtId="177" fontId="5" fillId="0" borderId="3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NumberFormat="1" applyFont="1" applyFill="1" applyAlignment="1">
      <alignment vertical="center"/>
    </xf>
    <xf numFmtId="177" fontId="5" fillId="0" borderId="4" xfId="0" applyNumberFormat="1" applyFont="1" applyBorder="1">
      <alignment vertical="center"/>
    </xf>
    <xf numFmtId="177" fontId="5" fillId="0" borderId="5" xfId="0" applyNumberFormat="1" applyFont="1" applyBorder="1">
      <alignment vertical="center"/>
    </xf>
    <xf numFmtId="177" fontId="5" fillId="0" borderId="6" xfId="0" applyNumberFormat="1" applyFont="1" applyBorder="1">
      <alignment vertical="center"/>
    </xf>
    <xf numFmtId="177" fontId="5" fillId="0" borderId="0" xfId="0" applyNumberFormat="1" applyFont="1">
      <alignment vertical="center"/>
    </xf>
    <xf numFmtId="177" fontId="5" fillId="0" borderId="10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7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7" fontId="5" fillId="0" borderId="16" xfId="0" applyNumberFormat="1" applyFont="1" applyBorder="1">
      <alignment vertical="center"/>
    </xf>
    <xf numFmtId="177" fontId="5" fillId="0" borderId="17" xfId="0" applyNumberFormat="1" applyFont="1" applyBorder="1" applyAlignment="1">
      <alignment horizontal="distributed" vertical="center"/>
    </xf>
    <xf numFmtId="177" fontId="5" fillId="0" borderId="18" xfId="0" applyNumberFormat="1" applyFont="1" applyBorder="1">
      <alignment vertical="center"/>
    </xf>
    <xf numFmtId="177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7" fontId="5" fillId="0" borderId="21" xfId="0" applyNumberFormat="1" applyFont="1" applyBorder="1" applyAlignment="1">
      <alignment horizontal="distributed" vertical="center"/>
    </xf>
    <xf numFmtId="177" fontId="5" fillId="0" borderId="22" xfId="0" applyNumberFormat="1" applyFont="1" applyBorder="1">
      <alignment vertical="center"/>
    </xf>
    <xf numFmtId="177" fontId="5" fillId="0" borderId="23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  <xf numFmtId="177" fontId="5" fillId="0" borderId="27" xfId="0" applyNumberFormat="1" applyFont="1" applyBorder="1">
      <alignment vertical="center"/>
    </xf>
    <xf numFmtId="177" fontId="5" fillId="0" borderId="28" xfId="0" applyNumberFormat="1" applyFont="1" applyBorder="1">
      <alignment vertical="center"/>
    </xf>
    <xf numFmtId="177" fontId="5" fillId="0" borderId="29" xfId="0" applyNumberFormat="1" applyFont="1" applyBorder="1">
      <alignment vertical="center"/>
    </xf>
    <xf numFmtId="177" fontId="5" fillId="0" borderId="30" xfId="0" applyNumberFormat="1" applyFont="1" applyBorder="1">
      <alignment vertical="center"/>
    </xf>
    <xf numFmtId="177" fontId="5" fillId="0" borderId="8" xfId="0" applyNumberFormat="1" applyFont="1" applyBorder="1" applyAlignment="1">
      <alignment horizontal="distributed" vertical="center"/>
    </xf>
    <xf numFmtId="177" fontId="5" fillId="0" borderId="31" xfId="0" applyNumberFormat="1" applyFont="1" applyBorder="1" applyAlignment="1">
      <alignment horizontal="distributed" vertical="center"/>
    </xf>
    <xf numFmtId="177" fontId="5" fillId="0" borderId="32" xfId="0" applyNumberFormat="1" applyFont="1" applyBorder="1" applyAlignment="1">
      <alignment horizontal="distributed" vertical="center"/>
    </xf>
    <xf numFmtId="177" fontId="5" fillId="0" borderId="34" xfId="0" applyNumberFormat="1" applyFont="1" applyBorder="1">
      <alignment vertical="center"/>
    </xf>
    <xf numFmtId="177" fontId="5" fillId="0" borderId="35" xfId="0" applyNumberFormat="1" applyFont="1" applyBorder="1">
      <alignment vertical="center"/>
    </xf>
    <xf numFmtId="177" fontId="5" fillId="0" borderId="36" xfId="0" applyNumberFormat="1" applyFont="1" applyBorder="1">
      <alignment vertical="center"/>
    </xf>
    <xf numFmtId="177" fontId="5" fillId="0" borderId="37" xfId="0" applyNumberFormat="1" applyFont="1" applyBorder="1">
      <alignment vertical="center"/>
    </xf>
    <xf numFmtId="177" fontId="5" fillId="0" borderId="38" xfId="0" applyNumberFormat="1" applyFont="1" applyBorder="1">
      <alignment vertical="center"/>
    </xf>
    <xf numFmtId="177" fontId="5" fillId="0" borderId="39" xfId="0" applyNumberFormat="1" applyFont="1" applyBorder="1">
      <alignment vertical="center"/>
    </xf>
    <xf numFmtId="177" fontId="5" fillId="0" borderId="40" xfId="0" applyNumberFormat="1" applyFont="1" applyBorder="1">
      <alignment vertical="center"/>
    </xf>
    <xf numFmtId="177" fontId="5" fillId="0" borderId="41" xfId="0" applyNumberFormat="1" applyFont="1" applyBorder="1">
      <alignment vertical="center"/>
    </xf>
    <xf numFmtId="177" fontId="5" fillId="0" borderId="42" xfId="0" applyNumberFormat="1" applyFont="1" applyBorder="1">
      <alignment vertical="center"/>
    </xf>
    <xf numFmtId="177" fontId="5" fillId="0" borderId="43" xfId="0" applyNumberFormat="1" applyFont="1" applyBorder="1">
      <alignment vertical="center"/>
    </xf>
    <xf numFmtId="177" fontId="5" fillId="0" borderId="45" xfId="0" applyNumberFormat="1" applyFont="1" applyBorder="1">
      <alignment vertical="center"/>
    </xf>
    <xf numFmtId="177" fontId="5" fillId="0" borderId="46" xfId="0" applyNumberFormat="1" applyFont="1" applyBorder="1">
      <alignment vertical="center"/>
    </xf>
    <xf numFmtId="177" fontId="5" fillId="0" borderId="47" xfId="0" applyNumberFormat="1" applyFont="1" applyBorder="1">
      <alignment vertical="center"/>
    </xf>
    <xf numFmtId="177" fontId="5" fillId="0" borderId="21" xfId="0" applyNumberFormat="1" applyFont="1" applyBorder="1">
      <alignment vertical="center"/>
    </xf>
    <xf numFmtId="177" fontId="5" fillId="0" borderId="48" xfId="0" applyNumberFormat="1" applyFont="1" applyBorder="1">
      <alignment vertical="center"/>
    </xf>
    <xf numFmtId="177" fontId="5" fillId="0" borderId="51" xfId="0" applyNumberFormat="1" applyFont="1" applyBorder="1">
      <alignment vertical="center"/>
    </xf>
    <xf numFmtId="177" fontId="5" fillId="0" borderId="21" xfId="1" applyNumberFormat="1" applyFont="1" applyFill="1" applyBorder="1" applyAlignment="1"/>
    <xf numFmtId="177" fontId="5" fillId="0" borderId="23" xfId="0" applyNumberFormat="1" applyFont="1" applyBorder="1" applyAlignment="1">
      <alignment horizontal="right" vertical="center"/>
    </xf>
    <xf numFmtId="177" fontId="5" fillId="0" borderId="23" xfId="1" applyNumberFormat="1" applyFont="1" applyFill="1" applyBorder="1" applyAlignment="1"/>
    <xf numFmtId="177" fontId="5" fillId="0" borderId="29" xfId="1" applyNumberFormat="1" applyFont="1" applyFill="1" applyBorder="1" applyAlignment="1"/>
    <xf numFmtId="177" fontId="5" fillId="0" borderId="22" xfId="1" applyNumberFormat="1" applyFont="1" applyFill="1" applyBorder="1" applyAlignment="1"/>
    <xf numFmtId="177" fontId="5" fillId="0" borderId="40" xfId="1" applyNumberFormat="1" applyFont="1" applyFill="1" applyBorder="1" applyAlignment="1"/>
    <xf numFmtId="177" fontId="5" fillId="0" borderId="52" xfId="0" applyNumberFormat="1" applyFont="1" applyBorder="1">
      <alignment vertical="center"/>
    </xf>
    <xf numFmtId="3" fontId="5" fillId="0" borderId="19" xfId="0" applyNumberFormat="1" applyFont="1" applyBorder="1">
      <alignment vertical="center"/>
    </xf>
    <xf numFmtId="177" fontId="5" fillId="0" borderId="23" xfId="0" quotePrefix="1" applyNumberFormat="1" applyFont="1" applyBorder="1" applyAlignment="1">
      <alignment horizontal="right" vertical="center"/>
    </xf>
    <xf numFmtId="3" fontId="5" fillId="0" borderId="23" xfId="0" applyNumberFormat="1" applyFont="1" applyBorder="1">
      <alignment vertical="center"/>
    </xf>
    <xf numFmtId="3" fontId="5" fillId="0" borderId="4" xfId="0" applyNumberFormat="1" applyFont="1" applyBorder="1">
      <alignment vertical="center"/>
    </xf>
    <xf numFmtId="3" fontId="5" fillId="0" borderId="2" xfId="0" applyNumberFormat="1" applyFont="1" applyBorder="1">
      <alignment vertical="center"/>
    </xf>
    <xf numFmtId="3" fontId="5" fillId="0" borderId="37" xfId="0" applyNumberFormat="1" applyFont="1" applyBorder="1">
      <alignment vertical="center"/>
    </xf>
    <xf numFmtId="3" fontId="5" fillId="0" borderId="23" xfId="1" applyNumberFormat="1" applyFont="1" applyFill="1" applyBorder="1" applyAlignment="1">
      <alignment horizontal="right"/>
    </xf>
    <xf numFmtId="3" fontId="5" fillId="0" borderId="23" xfId="1" applyNumberFormat="1" applyFont="1" applyFill="1" applyBorder="1" applyAlignment="1"/>
    <xf numFmtId="177" fontId="5" fillId="0" borderId="32" xfId="0" applyNumberFormat="1" applyFont="1" applyBorder="1">
      <alignment vertical="center"/>
    </xf>
    <xf numFmtId="177" fontId="5" fillId="0" borderId="53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31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32" xfId="1" applyNumberFormat="1" applyFont="1" applyFill="1" applyBorder="1" applyAlignment="1"/>
    <xf numFmtId="3" fontId="5" fillId="0" borderId="18" xfId="0" applyNumberFormat="1" applyFont="1" applyBorder="1">
      <alignment vertical="center"/>
    </xf>
    <xf numFmtId="3" fontId="5" fillId="0" borderId="11" xfId="0" applyNumberFormat="1" applyFont="1" applyBorder="1">
      <alignment vertical="center"/>
    </xf>
    <xf numFmtId="3" fontId="5" fillId="0" borderId="10" xfId="0" applyNumberFormat="1" applyFont="1" applyBorder="1">
      <alignment vertical="center"/>
    </xf>
    <xf numFmtId="3" fontId="5" fillId="0" borderId="43" xfId="0" applyNumberFormat="1" applyFont="1" applyBorder="1">
      <alignment vertical="center"/>
    </xf>
    <xf numFmtId="3" fontId="5" fillId="0" borderId="22" xfId="1" applyNumberFormat="1" applyFont="1" applyFill="1" applyBorder="1" applyAlignment="1">
      <alignment horizontal="right"/>
    </xf>
    <xf numFmtId="177" fontId="5" fillId="0" borderId="54" xfId="0" applyNumberFormat="1" applyFont="1" applyBorder="1">
      <alignment vertical="center"/>
    </xf>
    <xf numFmtId="177" fontId="5" fillId="0" borderId="55" xfId="0" applyNumberFormat="1" applyFont="1" applyBorder="1" applyAlignment="1">
      <alignment horizontal="distributed" vertical="center"/>
    </xf>
    <xf numFmtId="177" fontId="5" fillId="0" borderId="56" xfId="0" applyNumberFormat="1" applyFont="1" applyBorder="1">
      <alignment vertical="center"/>
    </xf>
    <xf numFmtId="177" fontId="5" fillId="0" borderId="53" xfId="0" applyNumberFormat="1" applyFont="1" applyBorder="1" applyAlignment="1">
      <alignment horizontal="distributed" vertical="center"/>
    </xf>
    <xf numFmtId="177" fontId="5" fillId="0" borderId="57" xfId="0" applyNumberFormat="1" applyFont="1" applyBorder="1">
      <alignment vertical="center"/>
    </xf>
    <xf numFmtId="177" fontId="5" fillId="0" borderId="58" xfId="0" applyNumberFormat="1" applyFont="1" applyBorder="1">
      <alignment vertical="center"/>
    </xf>
    <xf numFmtId="177" fontId="5" fillId="0" borderId="59" xfId="0" applyNumberFormat="1" applyFont="1" applyBorder="1">
      <alignment vertical="center"/>
    </xf>
    <xf numFmtId="177" fontId="5" fillId="0" borderId="60" xfId="0" applyNumberFormat="1" applyFont="1" applyBorder="1" applyAlignment="1">
      <alignment horizontal="distributed" vertical="center"/>
    </xf>
    <xf numFmtId="177" fontId="5" fillId="0" borderId="61" xfId="0" applyNumberFormat="1" applyFont="1" applyBorder="1" applyAlignment="1">
      <alignment horizontal="distributed" vertical="center"/>
    </xf>
    <xf numFmtId="177" fontId="5" fillId="0" borderId="62" xfId="0" applyNumberFormat="1" applyFont="1" applyBorder="1" applyAlignment="1">
      <alignment horizontal="distributed" vertical="center"/>
    </xf>
    <xf numFmtId="177" fontId="5" fillId="0" borderId="63" xfId="0" applyNumberFormat="1" applyFont="1" applyBorder="1">
      <alignment vertical="center"/>
    </xf>
    <xf numFmtId="177" fontId="5" fillId="0" borderId="60" xfId="0" applyNumberFormat="1" applyFont="1" applyBorder="1">
      <alignment vertical="center"/>
    </xf>
    <xf numFmtId="3" fontId="5" fillId="0" borderId="15" xfId="0" applyNumberFormat="1" applyFont="1" applyBorder="1">
      <alignment vertical="center"/>
    </xf>
    <xf numFmtId="177" fontId="5" fillId="0" borderId="55" xfId="0" applyNumberFormat="1" applyFont="1" applyBorder="1">
      <alignment vertical="center"/>
    </xf>
    <xf numFmtId="177" fontId="5" fillId="0" borderId="17" xfId="0" applyNumberFormat="1" applyFont="1" applyBorder="1">
      <alignment vertical="center"/>
    </xf>
    <xf numFmtId="3" fontId="5" fillId="0" borderId="58" xfId="0" applyNumberFormat="1" applyFont="1" applyBorder="1">
      <alignment vertical="center"/>
    </xf>
    <xf numFmtId="177" fontId="5" fillId="0" borderId="62" xfId="0" applyNumberFormat="1" applyFont="1" applyBorder="1">
      <alignment vertical="center"/>
    </xf>
    <xf numFmtId="177" fontId="5" fillId="0" borderId="65" xfId="0" applyNumberFormat="1" applyFont="1" applyBorder="1">
      <alignment vertical="center"/>
    </xf>
    <xf numFmtId="3" fontId="5" fillId="0" borderId="13" xfId="0" applyNumberFormat="1" applyFont="1" applyBorder="1">
      <alignment vertical="center"/>
    </xf>
    <xf numFmtId="177" fontId="5" fillId="0" borderId="61" xfId="0" applyNumberFormat="1" applyFont="1" applyBorder="1">
      <alignment vertical="center"/>
    </xf>
    <xf numFmtId="3" fontId="5" fillId="0" borderId="14" xfId="0" applyNumberFormat="1" applyFont="1" applyBorder="1">
      <alignment vertical="center"/>
    </xf>
    <xf numFmtId="0" fontId="3" fillId="0" borderId="0" xfId="1" applyNumberFormat="1" applyFont="1" applyFill="1" applyAlignment="1"/>
    <xf numFmtId="0" fontId="5" fillId="0" borderId="23" xfId="1" applyNumberFormat="1" applyFont="1" applyFill="1" applyBorder="1" applyAlignment="1">
      <alignment horizontal="right"/>
    </xf>
    <xf numFmtId="177" fontId="5" fillId="0" borderId="0" xfId="0" applyNumberFormat="1" applyFont="1" applyAlignment="1">
      <alignment horizontal="distributed" vertical="top"/>
    </xf>
    <xf numFmtId="177" fontId="5" fillId="0" borderId="0" xfId="1" applyNumberFormat="1" applyFont="1" applyFill="1" applyBorder="1" applyAlignment="1">
      <alignment vertical="top"/>
    </xf>
    <xf numFmtId="176" fontId="5" fillId="0" borderId="0" xfId="1" applyNumberFormat="1" applyFont="1" applyFill="1" applyBorder="1" applyAlignment="1">
      <alignment vertical="top"/>
    </xf>
    <xf numFmtId="177" fontId="5" fillId="0" borderId="82" xfId="0" applyNumberFormat="1" applyFont="1" applyBorder="1">
      <alignment vertical="center"/>
    </xf>
    <xf numFmtId="177" fontId="5" fillId="0" borderId="83" xfId="0" applyNumberFormat="1" applyFont="1" applyBorder="1">
      <alignment vertical="center"/>
    </xf>
    <xf numFmtId="3" fontId="5" fillId="0" borderId="57" xfId="0" applyNumberFormat="1" applyFont="1" applyBorder="1">
      <alignment vertical="center"/>
    </xf>
    <xf numFmtId="177" fontId="9" fillId="0" borderId="0" xfId="0" applyNumberFormat="1" applyFont="1" applyAlignment="1">
      <alignment horizontal="distributed"/>
    </xf>
    <xf numFmtId="177" fontId="9" fillId="0" borderId="0" xfId="1" applyNumberFormat="1" applyFont="1" applyFill="1" applyBorder="1" applyAlignment="1"/>
    <xf numFmtId="176" fontId="9" fillId="0" borderId="0" xfId="1" applyNumberFormat="1" applyFont="1" applyFill="1" applyBorder="1" applyAlignment="1"/>
    <xf numFmtId="177" fontId="10" fillId="0" borderId="0" xfId="1" applyNumberFormat="1" applyFont="1" applyFill="1" applyAlignment="1"/>
    <xf numFmtId="177" fontId="10" fillId="0" borderId="0" xfId="1" applyNumberFormat="1" applyFont="1" applyFill="1" applyBorder="1" applyAlignment="1"/>
    <xf numFmtId="0" fontId="10" fillId="0" borderId="0" xfId="1" applyNumberFormat="1" applyFont="1" applyFill="1" applyAlignment="1"/>
    <xf numFmtId="177" fontId="10" fillId="0" borderId="0" xfId="0" applyNumberFormat="1" applyFont="1">
      <alignment vertical="center"/>
    </xf>
    <xf numFmtId="176" fontId="10" fillId="0" borderId="0" xfId="1" applyNumberFormat="1" applyFont="1" applyFill="1" applyAlignment="1"/>
    <xf numFmtId="179" fontId="10" fillId="0" borderId="0" xfId="1" applyNumberFormat="1" applyFont="1" applyFill="1" applyAlignment="1"/>
    <xf numFmtId="177" fontId="11" fillId="0" borderId="0" xfId="0" applyNumberFormat="1" applyFont="1">
      <alignment vertical="center"/>
    </xf>
    <xf numFmtId="177" fontId="11" fillId="0" borderId="0" xfId="1" applyNumberFormat="1" applyFont="1" applyFill="1" applyAlignment="1"/>
    <xf numFmtId="0" fontId="11" fillId="0" borderId="0" xfId="1" applyNumberFormat="1" applyFont="1" applyFill="1" applyAlignment="1"/>
    <xf numFmtId="177" fontId="11" fillId="0" borderId="0" xfId="1" applyNumberFormat="1" applyFont="1" applyFill="1" applyBorder="1" applyAlignment="1"/>
    <xf numFmtId="0" fontId="11" fillId="0" borderId="0" xfId="0" applyFont="1">
      <alignment vertical="center"/>
    </xf>
    <xf numFmtId="0" fontId="11" fillId="0" borderId="0" xfId="1" applyNumberFormat="1" applyFont="1" applyFill="1" applyBorder="1" applyAlignment="1"/>
    <xf numFmtId="177" fontId="10" fillId="0" borderId="0" xfId="1" applyNumberFormat="1" applyFont="1" applyFill="1" applyBorder="1" applyAlignment="1">
      <alignment vertical="center"/>
    </xf>
    <xf numFmtId="177" fontId="5" fillId="0" borderId="65" xfId="0" applyNumberFormat="1" applyFont="1" applyBorder="1" applyAlignment="1">
      <alignment horizontal="distributed" vertical="center"/>
    </xf>
    <xf numFmtId="177" fontId="5" fillId="0" borderId="84" xfId="0" applyNumberFormat="1" applyFont="1" applyBorder="1">
      <alignment vertical="center"/>
    </xf>
    <xf numFmtId="0" fontId="8" fillId="0" borderId="44" xfId="0" applyFont="1" applyBorder="1">
      <alignment vertical="center"/>
    </xf>
    <xf numFmtId="176" fontId="8" fillId="0" borderId="0" xfId="1" applyNumberFormat="1" applyFont="1" applyFill="1" applyBorder="1" applyAlignment="1">
      <alignment horizontal="left" vertical="top"/>
    </xf>
    <xf numFmtId="3" fontId="5" fillId="0" borderId="12" xfId="0" applyNumberFormat="1" applyFont="1" applyBorder="1">
      <alignment vertical="center"/>
    </xf>
    <xf numFmtId="49" fontId="5" fillId="0" borderId="23" xfId="1" applyNumberFormat="1" applyFont="1" applyFill="1" applyBorder="1" applyAlignment="1">
      <alignment horizontal="right"/>
    </xf>
    <xf numFmtId="176" fontId="11" fillId="0" borderId="0" xfId="1" applyNumberFormat="1" applyFont="1" applyFill="1" applyAlignment="1"/>
    <xf numFmtId="179" fontId="11" fillId="0" borderId="0" xfId="1" applyNumberFormat="1" applyFont="1" applyFill="1" applyAlignment="1"/>
    <xf numFmtId="177" fontId="5" fillId="0" borderId="58" xfId="0" quotePrefix="1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8" fillId="0" borderId="44" xfId="1" applyNumberFormat="1" applyFont="1" applyFill="1" applyBorder="1" applyAlignment="1">
      <alignment vertical="top" wrapText="1"/>
    </xf>
    <xf numFmtId="177" fontId="5" fillId="0" borderId="26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80" fontId="5" fillId="0" borderId="37" xfId="0" applyNumberFormat="1" applyFont="1" applyBorder="1">
      <alignment vertical="center"/>
    </xf>
    <xf numFmtId="177" fontId="5" fillId="0" borderId="0" xfId="0" applyNumberFormat="1" applyFont="1" applyAlignment="1">
      <alignment vertical="center" textRotation="255"/>
    </xf>
    <xf numFmtId="0" fontId="0" fillId="0" borderId="0" xfId="0" applyAlignment="1">
      <alignment vertical="center" textRotation="255"/>
    </xf>
    <xf numFmtId="177" fontId="5" fillId="0" borderId="0" xfId="0" applyNumberFormat="1" applyFont="1" applyAlignment="1">
      <alignment horizontal="center" vertical="center" textRotation="255"/>
    </xf>
    <xf numFmtId="177" fontId="5" fillId="0" borderId="5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176" fontId="8" fillId="0" borderId="44" xfId="1" applyNumberFormat="1" applyFont="1" applyFill="1" applyBorder="1" applyAlignment="1">
      <alignment horizontal="left" vertical="top" wrapText="1"/>
    </xf>
    <xf numFmtId="176" fontId="8" fillId="0" borderId="0" xfId="1" applyNumberFormat="1" applyFont="1" applyFill="1" applyBorder="1" applyAlignment="1">
      <alignment horizontal="left" vertical="top" wrapText="1"/>
    </xf>
    <xf numFmtId="177" fontId="7" fillId="0" borderId="37" xfId="0" applyNumberFormat="1" applyFont="1" applyBorder="1" applyAlignment="1">
      <alignment horizontal="center" vertical="center" wrapText="1"/>
    </xf>
    <xf numFmtId="177" fontId="5" fillId="0" borderId="2" xfId="0" quotePrefix="1" applyNumberFormat="1" applyFont="1" applyBorder="1" applyAlignment="1">
      <alignment horizontal="right" vertical="center"/>
    </xf>
    <xf numFmtId="177" fontId="5" fillId="0" borderId="34" xfId="0" applyNumberFormat="1" applyFont="1" applyBorder="1" applyAlignment="1">
      <alignment horizontal="center" vertical="center" wrapText="1"/>
    </xf>
    <xf numFmtId="177" fontId="5" fillId="0" borderId="33" xfId="1" applyNumberFormat="1" applyFont="1" applyFill="1" applyBorder="1" applyAlignment="1">
      <alignment horizontal="right" vertical="center"/>
    </xf>
    <xf numFmtId="177" fontId="5" fillId="0" borderId="47" xfId="1" applyNumberFormat="1" applyFont="1" applyFill="1" applyBorder="1" applyAlignment="1">
      <alignment wrapText="1"/>
    </xf>
    <xf numFmtId="177" fontId="5" fillId="0" borderId="46" xfId="1" applyNumberFormat="1" applyFont="1" applyFill="1" applyBorder="1" applyAlignment="1">
      <alignment vertical="center"/>
    </xf>
    <xf numFmtId="177" fontId="5" fillId="0" borderId="5" xfId="0" applyNumberFormat="1" applyFont="1" applyBorder="1" applyAlignment="1">
      <alignment horizontal="distributed" vertical="center"/>
    </xf>
    <xf numFmtId="177" fontId="7" fillId="0" borderId="37" xfId="0" applyNumberFormat="1" applyFont="1" applyBorder="1" applyAlignment="1">
      <alignment horizontal="center" vertical="center" shrinkToFit="1"/>
    </xf>
    <xf numFmtId="177" fontId="5" fillId="0" borderId="42" xfId="0" applyNumberFormat="1" applyFont="1" applyBorder="1" applyAlignment="1">
      <alignment horizontal="center" vertical="center" wrapText="1"/>
    </xf>
    <xf numFmtId="177" fontId="5" fillId="0" borderId="35" xfId="1" applyNumberFormat="1" applyFont="1" applyFill="1" applyBorder="1" applyAlignment="1"/>
    <xf numFmtId="3" fontId="5" fillId="0" borderId="12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177" fontId="5" fillId="0" borderId="24" xfId="1" applyNumberFormat="1" applyFont="1" applyFill="1" applyBorder="1" applyAlignment="1"/>
    <xf numFmtId="177" fontId="5" fillId="0" borderId="15" xfId="0" applyNumberFormat="1" applyFont="1" applyBorder="1" applyAlignment="1">
      <alignment horizontal="right" vertical="center"/>
    </xf>
    <xf numFmtId="177" fontId="5" fillId="0" borderId="31" xfId="0" applyNumberFormat="1" applyFont="1" applyBorder="1" applyAlignment="1">
      <alignment horizontal="right" vertical="center"/>
    </xf>
    <xf numFmtId="177" fontId="5" fillId="0" borderId="53" xfId="0" applyNumberFormat="1" applyFont="1" applyBorder="1" applyAlignment="1">
      <alignment horizontal="right" vertical="center"/>
    </xf>
    <xf numFmtId="177" fontId="5" fillId="0" borderId="50" xfId="1" applyNumberFormat="1" applyFont="1" applyFill="1" applyBorder="1" applyAlignment="1"/>
    <xf numFmtId="3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3" fontId="5" fillId="0" borderId="22" xfId="0" applyNumberFormat="1" applyFont="1" applyBorder="1">
      <alignment vertical="center"/>
    </xf>
    <xf numFmtId="3" fontId="5" fillId="0" borderId="23" xfId="1" applyNumberFormat="1" applyFont="1" applyFill="1" applyBorder="1">
      <alignment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12" xfId="0" quotePrefix="1" applyNumberFormat="1" applyFont="1" applyBorder="1" applyAlignment="1">
      <alignment horizontal="right" vertical="center"/>
    </xf>
    <xf numFmtId="177" fontId="5" fillId="0" borderId="10" xfId="0" quotePrefix="1" applyNumberFormat="1" applyFont="1" applyBorder="1" applyAlignment="1">
      <alignment horizontal="right" vertical="center"/>
    </xf>
    <xf numFmtId="177" fontId="5" fillId="0" borderId="57" xfId="0" quotePrefix="1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37" xfId="0" applyNumberFormat="1" applyFont="1" applyBorder="1" applyAlignment="1">
      <alignment horizontal="center" vertical="center" wrapText="1"/>
    </xf>
    <xf numFmtId="177" fontId="5" fillId="0" borderId="50" xfId="0" applyNumberFormat="1" applyFont="1" applyBorder="1">
      <alignment vertical="center"/>
    </xf>
    <xf numFmtId="177" fontId="5" fillId="0" borderId="29" xfId="0" applyNumberFormat="1" applyFont="1" applyBorder="1" applyAlignment="1">
      <alignment horizontal="right" vertical="center"/>
    </xf>
    <xf numFmtId="177" fontId="5" fillId="0" borderId="32" xfId="0" applyNumberFormat="1" applyFont="1" applyBorder="1" applyAlignment="1">
      <alignment horizontal="right" vertical="center"/>
    </xf>
    <xf numFmtId="177" fontId="5" fillId="0" borderId="50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40" xfId="0" applyNumberFormat="1" applyFont="1" applyBorder="1" applyAlignment="1">
      <alignment horizontal="right" vertical="center"/>
    </xf>
    <xf numFmtId="177" fontId="5" fillId="0" borderId="41" xfId="0" applyNumberFormat="1" applyFont="1" applyBorder="1" applyAlignment="1">
      <alignment horizontal="distributed" vertical="center"/>
    </xf>
    <xf numFmtId="177" fontId="5" fillId="0" borderId="2" xfId="0" applyNumberFormat="1" applyFont="1" applyBorder="1" applyAlignment="1">
      <alignment horizontal="distributed" vertical="center"/>
    </xf>
    <xf numFmtId="177" fontId="5" fillId="0" borderId="31" xfId="0" applyNumberFormat="1" applyFont="1" applyBorder="1" applyAlignment="1">
      <alignment horizontal="distributed" vertical="center" wrapText="1"/>
    </xf>
    <xf numFmtId="177" fontId="5" fillId="0" borderId="62" xfId="0" applyNumberFormat="1" applyFont="1" applyBorder="1" applyAlignment="1">
      <alignment horizontal="distributed" vertical="center" wrapText="1"/>
    </xf>
    <xf numFmtId="177" fontId="5" fillId="0" borderId="51" xfId="0" applyNumberFormat="1" applyFont="1" applyBorder="1" applyAlignment="1">
      <alignment horizontal="distributed" vertical="center"/>
    </xf>
    <xf numFmtId="177" fontId="5" fillId="0" borderId="52" xfId="0" applyNumberFormat="1" applyFont="1" applyBorder="1" applyAlignment="1">
      <alignment horizontal="distributed" vertical="center"/>
    </xf>
    <xf numFmtId="177" fontId="5" fillId="0" borderId="13" xfId="0" applyNumberFormat="1" applyFont="1" applyBorder="1" applyAlignment="1">
      <alignment horizontal="distributed" vertical="center"/>
    </xf>
    <xf numFmtId="177" fontId="5" fillId="0" borderId="19" xfId="0" applyNumberFormat="1" applyFont="1" applyBorder="1" applyAlignment="1">
      <alignment horizontal="distributed" vertical="center"/>
    </xf>
    <xf numFmtId="177" fontId="5" fillId="0" borderId="30" xfId="0" applyNumberFormat="1" applyFont="1" applyBorder="1" applyAlignment="1">
      <alignment horizontal="right" vertical="center"/>
    </xf>
    <xf numFmtId="177" fontId="5" fillId="0" borderId="52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177" fontId="5" fillId="0" borderId="19" xfId="0" quotePrefix="1" applyNumberFormat="1" applyFont="1" applyBorder="1" applyAlignment="1">
      <alignment horizontal="right" vertical="center"/>
    </xf>
    <xf numFmtId="177" fontId="5" fillId="0" borderId="58" xfId="0" applyNumberFormat="1" applyFont="1" applyBorder="1" applyAlignment="1">
      <alignment horizontal="center" vertical="center"/>
    </xf>
    <xf numFmtId="177" fontId="5" fillId="0" borderId="37" xfId="0" applyNumberFormat="1" applyFont="1" applyBorder="1" applyAlignment="1">
      <alignment horizontal="center" vertical="center"/>
    </xf>
    <xf numFmtId="177" fontId="5" fillId="0" borderId="58" xfId="0" applyNumberFormat="1" applyFont="1" applyBorder="1" applyAlignment="1">
      <alignment horizontal="center" vertical="center" wrapText="1"/>
    </xf>
    <xf numFmtId="177" fontId="5" fillId="0" borderId="37" xfId="0" applyNumberFormat="1" applyFont="1" applyBorder="1" applyAlignment="1">
      <alignment horizontal="center" vertical="center" wrapText="1"/>
    </xf>
    <xf numFmtId="177" fontId="5" fillId="0" borderId="60" xfId="1" applyNumberFormat="1" applyFont="1" applyFill="1" applyBorder="1" applyAlignment="1">
      <alignment horizontal="center" vertical="center"/>
    </xf>
    <xf numFmtId="177" fontId="5" fillId="0" borderId="54" xfId="1" applyNumberFormat="1" applyFont="1" applyFill="1" applyBorder="1" applyAlignment="1">
      <alignment horizontal="center" vertical="center"/>
    </xf>
    <xf numFmtId="177" fontId="5" fillId="0" borderId="64" xfId="1" applyNumberFormat="1" applyFont="1" applyFill="1" applyBorder="1" applyAlignment="1">
      <alignment horizontal="center" vertical="center"/>
    </xf>
    <xf numFmtId="177" fontId="5" fillId="0" borderId="16" xfId="1" applyNumberFormat="1" applyFont="1" applyFill="1" applyBorder="1" applyAlignment="1">
      <alignment horizontal="center" vertical="center"/>
    </xf>
    <xf numFmtId="177" fontId="5" fillId="0" borderId="73" xfId="0" applyNumberFormat="1" applyFont="1" applyBorder="1" applyAlignment="1">
      <alignment horizontal="center" vertical="center" wrapText="1"/>
    </xf>
    <xf numFmtId="177" fontId="5" fillId="0" borderId="74" xfId="0" applyNumberFormat="1" applyFont="1" applyBorder="1" applyAlignment="1">
      <alignment horizontal="center" vertical="center" wrapText="1"/>
    </xf>
    <xf numFmtId="177" fontId="5" fillId="0" borderId="86" xfId="0" applyNumberFormat="1" applyFont="1" applyBorder="1" applyAlignment="1">
      <alignment horizontal="center" vertical="center" wrapText="1"/>
    </xf>
    <xf numFmtId="177" fontId="5" fillId="0" borderId="70" xfId="0" applyNumberFormat="1" applyFont="1" applyBorder="1" applyAlignment="1">
      <alignment horizontal="center" vertical="center" wrapText="1"/>
    </xf>
    <xf numFmtId="177" fontId="5" fillId="0" borderId="78" xfId="0" applyNumberFormat="1" applyFont="1" applyBorder="1" applyAlignment="1">
      <alignment horizontal="center" vertical="center" wrapText="1"/>
    </xf>
    <xf numFmtId="177" fontId="5" fillId="0" borderId="87" xfId="0" applyNumberFormat="1" applyFont="1" applyBorder="1" applyAlignment="1">
      <alignment horizontal="center" vertical="center" wrapText="1"/>
    </xf>
    <xf numFmtId="177" fontId="6" fillId="0" borderId="73" xfId="0" applyNumberFormat="1" applyFont="1" applyBorder="1" applyAlignment="1">
      <alignment horizontal="center" vertical="center" wrapText="1"/>
    </xf>
    <xf numFmtId="177" fontId="6" fillId="0" borderId="74" xfId="0" applyNumberFormat="1" applyFont="1" applyBorder="1" applyAlignment="1">
      <alignment horizontal="center" vertical="center" wrapText="1"/>
    </xf>
    <xf numFmtId="177" fontId="5" fillId="0" borderId="71" xfId="0" applyNumberFormat="1" applyFont="1" applyBorder="1" applyAlignment="1">
      <alignment horizontal="center" vertical="center" wrapText="1"/>
    </xf>
    <xf numFmtId="177" fontId="5" fillId="0" borderId="72" xfId="0" applyNumberFormat="1" applyFont="1" applyBorder="1" applyAlignment="1">
      <alignment horizontal="center" vertical="center" wrapText="1"/>
    </xf>
    <xf numFmtId="177" fontId="5" fillId="0" borderId="14" xfId="1" applyNumberFormat="1" applyFont="1" applyFill="1" applyBorder="1" applyAlignment="1">
      <alignment horizontal="center" vertical="center"/>
    </xf>
    <xf numFmtId="177" fontId="5" fillId="0" borderId="15" xfId="1" applyNumberFormat="1" applyFont="1" applyFill="1" applyBorder="1" applyAlignment="1">
      <alignment horizontal="center" vertical="center"/>
    </xf>
    <xf numFmtId="177" fontId="5" fillId="0" borderId="25" xfId="1" applyNumberFormat="1" applyFont="1" applyFill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wrapText="1"/>
    </xf>
    <xf numFmtId="177" fontId="5" fillId="0" borderId="19" xfId="0" applyNumberFormat="1" applyFont="1" applyBorder="1" applyAlignment="1">
      <alignment horizontal="center" vertical="center" wrapText="1"/>
    </xf>
    <xf numFmtId="177" fontId="6" fillId="0" borderId="58" xfId="0" applyNumberFormat="1" applyFont="1" applyBorder="1" applyAlignment="1">
      <alignment horizontal="center" vertical="center" wrapText="1"/>
    </xf>
    <xf numFmtId="177" fontId="6" fillId="0" borderId="37" xfId="0" applyNumberFormat="1" applyFont="1" applyBorder="1" applyAlignment="1">
      <alignment horizontal="center" vertical="center" wrapText="1"/>
    </xf>
    <xf numFmtId="177" fontId="5" fillId="0" borderId="75" xfId="1" applyNumberFormat="1" applyFont="1" applyFill="1" applyBorder="1" applyAlignment="1">
      <alignment horizontal="center" vertical="center"/>
    </xf>
    <xf numFmtId="177" fontId="5" fillId="0" borderId="76" xfId="1" applyNumberFormat="1" applyFont="1" applyFill="1" applyBorder="1" applyAlignment="1">
      <alignment horizontal="center" vertical="center"/>
    </xf>
    <xf numFmtId="177" fontId="5" fillId="0" borderId="77" xfId="1" applyNumberFormat="1" applyFont="1" applyFill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 wrapText="1"/>
    </xf>
    <xf numFmtId="177" fontId="6" fillId="0" borderId="19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177" fontId="7" fillId="0" borderId="19" xfId="0" applyNumberFormat="1" applyFont="1" applyBorder="1" applyAlignment="1">
      <alignment horizontal="center" vertical="center" wrapText="1"/>
    </xf>
    <xf numFmtId="177" fontId="5" fillId="0" borderId="26" xfId="1" applyNumberFormat="1" applyFont="1" applyFill="1" applyBorder="1" applyAlignment="1">
      <alignment horizontal="center" vertical="center"/>
    </xf>
    <xf numFmtId="177" fontId="5" fillId="0" borderId="28" xfId="1" applyNumberFormat="1" applyFont="1" applyFill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 wrapText="1"/>
    </xf>
    <xf numFmtId="177" fontId="6" fillId="0" borderId="52" xfId="0" applyNumberFormat="1" applyFont="1" applyBorder="1" applyAlignment="1">
      <alignment horizontal="center" vertical="center" wrapText="1"/>
    </xf>
    <xf numFmtId="177" fontId="6" fillId="0" borderId="10" xfId="0" applyNumberFormat="1" applyFont="1" applyBorder="1" applyAlignment="1">
      <alignment horizontal="center" vertical="center" wrapText="1"/>
    </xf>
    <xf numFmtId="177" fontId="6" fillId="0" borderId="18" xfId="0" applyNumberFormat="1" applyFont="1" applyBorder="1" applyAlignment="1">
      <alignment horizontal="center" vertical="center" wrapText="1"/>
    </xf>
    <xf numFmtId="177" fontId="5" fillId="0" borderId="51" xfId="1" applyNumberFormat="1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177" fontId="5" fillId="0" borderId="20" xfId="0" applyNumberFormat="1" applyFont="1" applyBorder="1" applyAlignment="1">
      <alignment horizontal="center" vertical="center" wrapText="1"/>
    </xf>
    <xf numFmtId="177" fontId="5" fillId="0" borderId="68" xfId="1" applyNumberFormat="1" applyFont="1" applyFill="1" applyBorder="1" applyAlignment="1">
      <alignment horizontal="center" vertical="center"/>
    </xf>
    <xf numFmtId="177" fontId="5" fillId="0" borderId="66" xfId="1" applyNumberFormat="1" applyFont="1" applyFill="1" applyBorder="1" applyAlignment="1">
      <alignment horizontal="center" vertical="center"/>
    </xf>
    <xf numFmtId="177" fontId="5" fillId="0" borderId="67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7" fontId="5" fillId="0" borderId="2" xfId="1" applyNumberFormat="1" applyFont="1" applyFill="1" applyBorder="1" applyAlignment="1">
      <alignment horizontal="center" vertical="center"/>
    </xf>
    <xf numFmtId="177" fontId="7" fillId="0" borderId="85" xfId="0" applyNumberFormat="1" applyFont="1" applyBorder="1" applyAlignment="1">
      <alignment horizontal="center" vertical="center" wrapText="1"/>
    </xf>
    <xf numFmtId="177" fontId="7" fillId="0" borderId="81" xfId="0" applyNumberFormat="1" applyFont="1" applyBorder="1" applyAlignment="1">
      <alignment horizontal="center" vertical="center" wrapText="1"/>
    </xf>
    <xf numFmtId="177" fontId="7" fillId="0" borderId="73" xfId="0" applyNumberFormat="1" applyFont="1" applyBorder="1" applyAlignment="1">
      <alignment horizontal="center" vertical="center" wrapText="1"/>
    </xf>
    <xf numFmtId="177" fontId="7" fillId="0" borderId="74" xfId="0" applyNumberFormat="1" applyFont="1" applyBorder="1" applyAlignment="1">
      <alignment horizontal="center" vertical="center" wrapText="1"/>
    </xf>
    <xf numFmtId="177" fontId="5" fillId="0" borderId="69" xfId="0" applyNumberFormat="1" applyFont="1" applyBorder="1" applyAlignment="1">
      <alignment horizontal="center" vertical="center" wrapText="1"/>
    </xf>
    <xf numFmtId="177" fontId="5" fillId="0" borderId="85" xfId="0" applyNumberFormat="1" applyFont="1" applyBorder="1" applyAlignment="1">
      <alignment horizontal="center" vertical="center" wrapText="1"/>
    </xf>
    <xf numFmtId="177" fontId="5" fillId="0" borderId="81" xfId="0" applyNumberFormat="1" applyFont="1" applyBorder="1" applyAlignment="1">
      <alignment horizontal="center" vertical="center" wrapText="1"/>
    </xf>
    <xf numFmtId="177" fontId="6" fillId="0" borderId="7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9" xfId="0" applyNumberFormat="1" applyFont="1" applyBorder="1" applyAlignment="1">
      <alignment horizontal="center" vertical="center" wrapText="1"/>
    </xf>
    <xf numFmtId="177" fontId="5" fillId="0" borderId="79" xfId="0" applyNumberFormat="1" applyFont="1" applyBorder="1" applyAlignment="1">
      <alignment horizontal="center" vertical="center" wrapText="1"/>
    </xf>
    <xf numFmtId="177" fontId="5" fillId="0" borderId="89" xfId="0" applyNumberFormat="1" applyFont="1" applyBorder="1" applyAlignment="1">
      <alignment horizontal="center" vertical="center" wrapText="1"/>
    </xf>
    <xf numFmtId="177" fontId="5" fillId="0" borderId="80" xfId="0" applyNumberFormat="1" applyFont="1" applyBorder="1" applyAlignment="1">
      <alignment horizontal="center" vertical="center" wrapText="1"/>
    </xf>
    <xf numFmtId="177" fontId="5" fillId="0" borderId="60" xfId="1" applyNumberFormat="1" applyFont="1" applyFill="1" applyBorder="1" applyAlignment="1">
      <alignment horizontal="center" vertical="center" wrapText="1"/>
    </xf>
    <xf numFmtId="177" fontId="5" fillId="0" borderId="54" xfId="1" applyNumberFormat="1" applyFont="1" applyFill="1" applyBorder="1" applyAlignment="1">
      <alignment horizontal="center" vertical="center" wrapText="1"/>
    </xf>
    <xf numFmtId="177" fontId="5" fillId="0" borderId="16" xfId="1" applyNumberFormat="1" applyFont="1" applyFill="1" applyBorder="1" applyAlignment="1">
      <alignment horizontal="center" vertical="center" wrapText="1"/>
    </xf>
    <xf numFmtId="177" fontId="5" fillId="0" borderId="51" xfId="1" applyNumberFormat="1" applyFont="1" applyFill="1" applyBorder="1" applyAlignment="1">
      <alignment horizontal="center" vertical="center" wrapText="1"/>
    </xf>
    <xf numFmtId="177" fontId="5" fillId="0" borderId="64" xfId="1" applyNumberFormat="1" applyFont="1" applyFill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 wrapText="1"/>
    </xf>
    <xf numFmtId="179" fontId="5" fillId="0" borderId="8" xfId="0" applyNumberFormat="1" applyFont="1" applyBorder="1" applyAlignment="1">
      <alignment horizontal="center" vertical="center" wrapText="1"/>
    </xf>
    <xf numFmtId="179" fontId="5" fillId="0" borderId="9" xfId="0" applyNumberFormat="1" applyFont="1" applyBorder="1" applyAlignment="1">
      <alignment horizontal="center" vertical="center" wrapText="1"/>
    </xf>
    <xf numFmtId="177" fontId="7" fillId="0" borderId="7" xfId="1" applyNumberFormat="1" applyFont="1" applyFill="1" applyBorder="1" applyAlignment="1">
      <alignment horizontal="center" vertical="center" wrapText="1"/>
    </xf>
    <xf numFmtId="177" fontId="7" fillId="0" borderId="8" xfId="1" applyNumberFormat="1" applyFont="1" applyFill="1" applyBorder="1" applyAlignment="1">
      <alignment horizontal="center" vertical="center" wrapText="1"/>
    </xf>
    <xf numFmtId="177" fontId="7" fillId="0" borderId="9" xfId="1" applyNumberFormat="1" applyFont="1" applyFill="1" applyBorder="1" applyAlignment="1">
      <alignment horizontal="center" vertical="center" wrapText="1"/>
    </xf>
    <xf numFmtId="177" fontId="5" fillId="0" borderId="8" xfId="0" applyNumberFormat="1" applyFont="1" applyBorder="1" applyAlignment="1">
      <alignment horizontal="center" vertical="center" wrapText="1"/>
    </xf>
    <xf numFmtId="177" fontId="5" fillId="0" borderId="9" xfId="0" applyNumberFormat="1" applyFont="1" applyBorder="1" applyAlignment="1">
      <alignment horizontal="center" vertical="center" wrapText="1"/>
    </xf>
    <xf numFmtId="177" fontId="5" fillId="0" borderId="69" xfId="0" applyNumberFormat="1" applyFont="1" applyBorder="1" applyAlignment="1">
      <alignment horizontal="center" vertical="center" shrinkToFit="1"/>
    </xf>
    <xf numFmtId="177" fontId="5" fillId="0" borderId="70" xfId="0" applyNumberFormat="1" applyFont="1" applyBorder="1" applyAlignment="1">
      <alignment horizontal="center" vertical="center" shrinkToFit="1"/>
    </xf>
    <xf numFmtId="177" fontId="5" fillId="0" borderId="32" xfId="0" applyNumberFormat="1" applyFont="1" applyBorder="1" applyAlignment="1">
      <alignment vertical="center" textRotation="255"/>
    </xf>
    <xf numFmtId="0" fontId="0" fillId="0" borderId="32" xfId="0" applyBorder="1" applyAlignment="1">
      <alignment vertical="center" textRotation="255"/>
    </xf>
    <xf numFmtId="177" fontId="5" fillId="0" borderId="32" xfId="0" applyNumberFormat="1" applyFont="1" applyBorder="1" applyAlignment="1">
      <alignment vertical="center" textRotation="255" shrinkToFit="1"/>
    </xf>
    <xf numFmtId="0" fontId="0" fillId="0" borderId="32" xfId="0" applyBorder="1" applyAlignment="1">
      <alignment vertical="center" textRotation="255" shrinkToFit="1"/>
    </xf>
    <xf numFmtId="177" fontId="5" fillId="0" borderId="21" xfId="0" applyNumberFormat="1" applyFont="1" applyBorder="1" applyAlignment="1">
      <alignment horizontal="distributed"/>
    </xf>
    <xf numFmtId="177" fontId="5" fillId="0" borderId="50" xfId="0" applyNumberFormat="1" applyFont="1" applyBorder="1" applyAlignment="1">
      <alignment horizontal="distributed"/>
    </xf>
    <xf numFmtId="177" fontId="5" fillId="0" borderId="33" xfId="0" applyNumberFormat="1" applyFont="1" applyBorder="1" applyAlignment="1">
      <alignment horizontal="distributed"/>
    </xf>
    <xf numFmtId="177" fontId="5" fillId="0" borderId="49" xfId="0" applyNumberFormat="1" applyFont="1" applyBorder="1" applyAlignment="1">
      <alignment horizontal="distributed"/>
    </xf>
    <xf numFmtId="177" fontId="5" fillId="0" borderId="21" xfId="0" applyNumberFormat="1" applyFont="1" applyBorder="1" applyAlignment="1">
      <alignment vertical="center" textRotation="255"/>
    </xf>
    <xf numFmtId="177" fontId="5" fillId="0" borderId="7" xfId="0" applyNumberFormat="1" applyFont="1" applyBorder="1" applyAlignment="1">
      <alignment vertical="center" textRotation="255"/>
    </xf>
    <xf numFmtId="177" fontId="5" fillId="0" borderId="7" xfId="0" applyNumberFormat="1" applyFont="1" applyBorder="1" applyAlignment="1">
      <alignment horizontal="center" vertical="center" textRotation="255"/>
    </xf>
    <xf numFmtId="177" fontId="5" fillId="0" borderId="8" xfId="0" applyNumberFormat="1" applyFont="1" applyBorder="1" applyAlignment="1">
      <alignment horizontal="center" vertical="center" textRotation="255"/>
    </xf>
    <xf numFmtId="177" fontId="5" fillId="0" borderId="47" xfId="0" applyNumberFormat="1" applyFont="1" applyBorder="1" applyAlignment="1">
      <alignment horizontal="center" vertical="center" textRotation="255"/>
    </xf>
    <xf numFmtId="177" fontId="5" fillId="0" borderId="9" xfId="0" applyNumberFormat="1" applyFont="1" applyBorder="1" applyAlignment="1">
      <alignment horizontal="center" vertical="center" textRotation="255"/>
    </xf>
    <xf numFmtId="177" fontId="5" fillId="0" borderId="33" xfId="0" applyNumberFormat="1" applyFont="1" applyBorder="1" applyAlignment="1">
      <alignment horizontal="center" vertical="center" textRotation="255"/>
    </xf>
    <xf numFmtId="177" fontId="6" fillId="0" borderId="71" xfId="0" applyNumberFormat="1" applyFont="1" applyBorder="1" applyAlignment="1">
      <alignment horizontal="center" vertical="center" wrapText="1"/>
    </xf>
    <xf numFmtId="177" fontId="6" fillId="0" borderId="72" xfId="0" applyNumberFormat="1" applyFont="1" applyBorder="1" applyAlignment="1">
      <alignment horizontal="center" vertical="center" wrapText="1"/>
    </xf>
    <xf numFmtId="176" fontId="6" fillId="0" borderId="73" xfId="0" applyNumberFormat="1" applyFont="1" applyBorder="1" applyAlignment="1">
      <alignment horizontal="center" vertical="center" wrapText="1"/>
    </xf>
    <xf numFmtId="176" fontId="6" fillId="0" borderId="74" xfId="0" applyNumberFormat="1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178" fontId="6" fillId="0" borderId="74" xfId="0" applyNumberFormat="1" applyFont="1" applyBorder="1" applyAlignment="1">
      <alignment horizontal="center" vertical="center" wrapText="1"/>
    </xf>
    <xf numFmtId="179" fontId="6" fillId="0" borderId="73" xfId="0" applyNumberFormat="1" applyFont="1" applyBorder="1" applyAlignment="1">
      <alignment horizontal="center" vertical="center" wrapText="1"/>
    </xf>
    <xf numFmtId="179" fontId="6" fillId="0" borderId="74" xfId="0" applyNumberFormat="1" applyFont="1" applyBorder="1" applyAlignment="1">
      <alignment horizontal="center" vertical="center" wrapText="1"/>
    </xf>
    <xf numFmtId="177" fontId="5" fillId="0" borderId="88" xfId="0" applyNumberFormat="1" applyFont="1" applyBorder="1" applyAlignment="1">
      <alignment horizontal="center" vertical="center" wrapText="1"/>
    </xf>
    <xf numFmtId="177" fontId="5" fillId="0" borderId="90" xfId="0" applyNumberFormat="1" applyFont="1" applyBorder="1" applyAlignment="1">
      <alignment horizontal="center" vertical="center" wrapText="1"/>
    </xf>
    <xf numFmtId="177" fontId="7" fillId="0" borderId="69" xfId="0" applyNumberFormat="1" applyFont="1" applyBorder="1" applyAlignment="1">
      <alignment horizontal="center" vertical="center" wrapText="1"/>
    </xf>
    <xf numFmtId="177" fontId="7" fillId="0" borderId="70" xfId="0" applyNumberFormat="1" applyFont="1" applyBorder="1" applyAlignment="1">
      <alignment horizontal="center" vertical="center" wrapText="1"/>
    </xf>
    <xf numFmtId="177" fontId="5" fillId="0" borderId="49" xfId="0" applyNumberFormat="1" applyFont="1" applyBorder="1" applyAlignment="1">
      <alignment horizontal="center" vertical="center"/>
    </xf>
    <xf numFmtId="177" fontId="5" fillId="0" borderId="48" xfId="0" applyNumberFormat="1" applyFont="1" applyBorder="1" applyAlignment="1">
      <alignment horizontal="center" vertical="center"/>
    </xf>
    <xf numFmtId="177" fontId="5" fillId="0" borderId="47" xfId="0" applyNumberFormat="1" applyFont="1" applyBorder="1" applyAlignment="1">
      <alignment horizontal="center" vertical="center"/>
    </xf>
    <xf numFmtId="177" fontId="5" fillId="0" borderId="46" xfId="0" applyNumberFormat="1" applyFont="1" applyBorder="1" applyAlignment="1">
      <alignment horizontal="center" vertical="center"/>
    </xf>
    <xf numFmtId="177" fontId="1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0</xdr:rowOff>
    </xdr:from>
    <xdr:to>
      <xdr:col>3</xdr:col>
      <xdr:colOff>0</xdr:colOff>
      <xdr:row>3</xdr:row>
      <xdr:rowOff>133350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76250" y="647700"/>
          <a:ext cx="157162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92</xdr:row>
      <xdr:rowOff>0</xdr:rowOff>
    </xdr:from>
    <xdr:to>
      <xdr:col>2</xdr:col>
      <xdr:colOff>1657350</xdr:colOff>
      <xdr:row>92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95300" y="157448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92</xdr:row>
      <xdr:rowOff>0</xdr:rowOff>
    </xdr:from>
    <xdr:to>
      <xdr:col>2</xdr:col>
      <xdr:colOff>1657350</xdr:colOff>
      <xdr:row>92</xdr:row>
      <xdr:rowOff>0</xdr:rowOff>
    </xdr:to>
    <xdr:sp macro="" textlink="">
      <xdr:nvSpPr>
        <xdr:cNvPr id="8" name="Lin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495300" y="157448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92</xdr:row>
      <xdr:rowOff>0</xdr:rowOff>
    </xdr:from>
    <xdr:to>
      <xdr:col>2</xdr:col>
      <xdr:colOff>1657350</xdr:colOff>
      <xdr:row>92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495300" y="1574482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CT342"/>
  <sheetViews>
    <sheetView showGridLines="0" showZeros="0" tabSelected="1" view="pageBreakPreview" zoomScale="90" zoomScaleNormal="90" zoomScaleSheetLayoutView="90" workbookViewId="0">
      <pane xSplit="3" ySplit="4" topLeftCell="D5" activePane="bottomRight" state="frozen"/>
      <selection pane="topRight" activeCell="D1" sqref="D1"/>
      <selection pane="bottomLeft" activeCell="A6" sqref="A6"/>
      <selection pane="bottomRight" activeCell="B1" sqref="B1"/>
    </sheetView>
  </sheetViews>
  <sheetFormatPr defaultColWidth="8.625" defaultRowHeight="25.5" customHeight="1" x14ac:dyDescent="0.2"/>
  <cols>
    <col min="1" max="1" width="1.625" style="4" customWidth="1"/>
    <col min="2" max="2" width="4.625" style="1" customWidth="1"/>
    <col min="3" max="3" width="20.625" style="1" customWidth="1"/>
    <col min="4" max="12" width="8.625" style="1" customWidth="1"/>
    <col min="13" max="13" width="11" style="1" bestFit="1" customWidth="1"/>
    <col min="14" max="15" width="8.625" style="1" customWidth="1"/>
    <col min="16" max="16" width="10.625" style="1" customWidth="1"/>
    <col min="17" max="31" width="8.625" style="1" customWidth="1"/>
    <col min="32" max="32" width="10.625" style="1" customWidth="1"/>
    <col min="33" max="40" width="8.625" style="1" customWidth="1"/>
    <col min="41" max="41" width="11.375" style="1" customWidth="1"/>
    <col min="42" max="53" width="8.625" style="1" customWidth="1"/>
    <col min="54" max="54" width="9.625" style="1" customWidth="1"/>
    <col min="55" max="63" width="8.625" style="1" customWidth="1"/>
    <col min="64" max="64" width="9.625" style="1" customWidth="1"/>
    <col min="65" max="72" width="8.625" style="1" customWidth="1"/>
    <col min="73" max="73" width="10.625" style="1" customWidth="1"/>
    <col min="74" max="80" width="8.625" style="1" customWidth="1"/>
    <col min="81" max="81" width="11.5" style="1" customWidth="1"/>
    <col min="82" max="83" width="8.625" style="1" customWidth="1"/>
    <col min="84" max="84" width="11.625" style="9" customWidth="1"/>
    <col min="85" max="85" width="11.625" style="106" customWidth="1"/>
    <col min="86" max="86" width="11.625" style="3" customWidth="1"/>
    <col min="87" max="89" width="11.625" style="1" customWidth="1"/>
    <col min="90" max="90" width="11.625" style="4" customWidth="1"/>
    <col min="91" max="92" width="11.625" style="1" customWidth="1"/>
    <col min="93" max="96" width="4.625" style="4" customWidth="1"/>
    <col min="97" max="97" width="8.625" style="4"/>
    <col min="98" max="98" width="8.625" style="118"/>
    <col min="99" max="16384" width="8.625" style="4"/>
  </cols>
  <sheetData>
    <row r="1" spans="2:98" s="8" customFormat="1" ht="15.75" customHeight="1" thickBot="1" x14ac:dyDescent="0.2">
      <c r="B1" s="307" t="s">
        <v>268</v>
      </c>
      <c r="C1" s="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12"/>
      <c r="AB1" s="12"/>
      <c r="AC1" s="12"/>
      <c r="AD1" s="13"/>
      <c r="AE1" s="12"/>
      <c r="AF1" s="13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3"/>
      <c r="AX1" s="12"/>
      <c r="AY1" s="13"/>
      <c r="AZ1" s="12"/>
      <c r="BA1" s="13"/>
      <c r="BB1" s="12"/>
      <c r="BC1" s="13"/>
      <c r="BD1" s="12"/>
      <c r="BE1" s="13"/>
      <c r="BF1" s="12"/>
      <c r="BG1" s="13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3"/>
      <c r="BV1" s="12"/>
      <c r="BW1" s="13"/>
      <c r="BX1" s="12"/>
      <c r="BY1" s="13"/>
      <c r="BZ1" s="12"/>
      <c r="CA1" s="13"/>
      <c r="CB1" s="12"/>
      <c r="CC1" s="12"/>
      <c r="CD1" s="12"/>
      <c r="CE1" s="13"/>
      <c r="CF1" s="13"/>
      <c r="CG1" s="12"/>
      <c r="CH1" s="12"/>
      <c r="CI1" s="12"/>
      <c r="CJ1" s="12"/>
      <c r="CK1" s="2"/>
      <c r="CL1" s="12"/>
      <c r="CM1" s="14"/>
      <c r="CN1" s="13" t="s">
        <v>207</v>
      </c>
      <c r="CO1" s="2"/>
      <c r="CP1" s="2"/>
      <c r="CQ1" s="2"/>
      <c r="CR1" s="2"/>
      <c r="CT1" s="129"/>
    </row>
    <row r="2" spans="2:98" s="7" customFormat="1" ht="14.25" customHeight="1" thickBot="1" x14ac:dyDescent="0.2">
      <c r="B2" s="276" t="s">
        <v>0</v>
      </c>
      <c r="C2" s="157" t="s">
        <v>210</v>
      </c>
      <c r="D2" s="206" t="s">
        <v>212</v>
      </c>
      <c r="E2" s="207"/>
      <c r="F2" s="207"/>
      <c r="G2" s="207"/>
      <c r="H2" s="207"/>
      <c r="I2" s="207"/>
      <c r="J2" s="207"/>
      <c r="K2" s="208"/>
      <c r="L2" s="207" t="s">
        <v>111</v>
      </c>
      <c r="M2" s="207"/>
      <c r="N2" s="207"/>
      <c r="O2" s="209"/>
      <c r="P2" s="240" t="s">
        <v>213</v>
      </c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20" t="s">
        <v>226</v>
      </c>
      <c r="AB2" s="221"/>
      <c r="AC2" s="221"/>
      <c r="AD2" s="221"/>
      <c r="AE2" s="221"/>
      <c r="AF2" s="222"/>
      <c r="AG2" s="207" t="s">
        <v>1</v>
      </c>
      <c r="AH2" s="207"/>
      <c r="AI2" s="207"/>
      <c r="AJ2" s="207"/>
      <c r="AK2" s="207"/>
      <c r="AL2" s="209"/>
      <c r="AM2" s="240" t="s">
        <v>228</v>
      </c>
      <c r="AN2" s="207"/>
      <c r="AO2" s="207"/>
      <c r="AP2" s="207"/>
      <c r="AQ2" s="207"/>
      <c r="AR2" s="207"/>
      <c r="AS2" s="207"/>
      <c r="AT2" s="243" t="s">
        <v>2</v>
      </c>
      <c r="AU2" s="244"/>
      <c r="AV2" s="244"/>
      <c r="AW2" s="245"/>
      <c r="AX2" s="206" t="s">
        <v>227</v>
      </c>
      <c r="AY2" s="207"/>
      <c r="AZ2" s="207"/>
      <c r="BA2" s="207"/>
      <c r="BB2" s="207"/>
      <c r="BC2" s="207"/>
      <c r="BD2" s="207"/>
      <c r="BE2" s="207"/>
      <c r="BF2" s="207"/>
      <c r="BG2" s="208"/>
      <c r="BH2" s="206" t="s">
        <v>232</v>
      </c>
      <c r="BI2" s="209"/>
      <c r="BJ2" s="240" t="s">
        <v>229</v>
      </c>
      <c r="BK2" s="207"/>
      <c r="BL2" s="207"/>
      <c r="BM2" s="207"/>
      <c r="BN2" s="207"/>
      <c r="BO2" s="207"/>
      <c r="BP2" s="207"/>
      <c r="BQ2" s="207"/>
      <c r="BR2" s="208"/>
      <c r="BS2" s="207" t="s">
        <v>215</v>
      </c>
      <c r="BT2" s="207"/>
      <c r="BU2" s="208"/>
      <c r="BV2" s="206" t="s">
        <v>231</v>
      </c>
      <c r="BW2" s="208"/>
      <c r="BX2" s="206" t="s">
        <v>209</v>
      </c>
      <c r="BY2" s="207"/>
      <c r="BZ2" s="207"/>
      <c r="CA2" s="207"/>
      <c r="CB2" s="207"/>
      <c r="CC2" s="208"/>
      <c r="CD2" s="261" t="s">
        <v>233</v>
      </c>
      <c r="CE2" s="262"/>
      <c r="CF2" s="263"/>
      <c r="CG2" s="264" t="s">
        <v>233</v>
      </c>
      <c r="CH2" s="262"/>
      <c r="CI2" s="262"/>
      <c r="CJ2" s="265"/>
      <c r="CK2" s="266" t="s">
        <v>155</v>
      </c>
      <c r="CL2" s="269" t="s">
        <v>156</v>
      </c>
      <c r="CM2" s="266" t="s">
        <v>3</v>
      </c>
      <c r="CN2" s="255" t="s">
        <v>203</v>
      </c>
      <c r="CO2" s="145"/>
      <c r="CP2" s="145"/>
      <c r="CQ2" s="145"/>
      <c r="CR2" s="145"/>
      <c r="CT2" s="115"/>
    </row>
    <row r="3" spans="2:98" s="7" customFormat="1" ht="14.45" customHeight="1" thickBot="1" x14ac:dyDescent="0.2">
      <c r="B3" s="276"/>
      <c r="C3" s="158"/>
      <c r="D3" s="305" t="s">
        <v>4</v>
      </c>
      <c r="E3" s="202" t="s">
        <v>108</v>
      </c>
      <c r="F3" s="202" t="s">
        <v>5</v>
      </c>
      <c r="G3" s="202" t="s">
        <v>6</v>
      </c>
      <c r="H3" s="202" t="s">
        <v>7</v>
      </c>
      <c r="I3" s="202" t="s">
        <v>8</v>
      </c>
      <c r="J3" s="204" t="s">
        <v>107</v>
      </c>
      <c r="K3" s="303" t="s">
        <v>9</v>
      </c>
      <c r="L3" s="241" t="s">
        <v>10</v>
      </c>
      <c r="M3" s="223" t="s">
        <v>11</v>
      </c>
      <c r="N3" s="230" t="s">
        <v>12</v>
      </c>
      <c r="O3" s="223" t="s">
        <v>13</v>
      </c>
      <c r="P3" s="225" t="s">
        <v>112</v>
      </c>
      <c r="Q3" s="227" t="s">
        <v>14</v>
      </c>
      <c r="R3" s="228"/>
      <c r="S3" s="229"/>
      <c r="T3" s="230" t="s">
        <v>15</v>
      </c>
      <c r="U3" s="230" t="s">
        <v>140</v>
      </c>
      <c r="V3" s="230" t="s">
        <v>16</v>
      </c>
      <c r="W3" s="232" t="s">
        <v>141</v>
      </c>
      <c r="X3" s="230" t="s">
        <v>17</v>
      </c>
      <c r="Y3" s="230" t="s">
        <v>142</v>
      </c>
      <c r="Z3" s="236" t="s">
        <v>18</v>
      </c>
      <c r="AA3" s="238" t="s">
        <v>158</v>
      </c>
      <c r="AB3" s="230" t="s">
        <v>109</v>
      </c>
      <c r="AC3" s="232" t="s">
        <v>199</v>
      </c>
      <c r="AD3" s="230" t="s">
        <v>19</v>
      </c>
      <c r="AE3" s="223" t="s">
        <v>107</v>
      </c>
      <c r="AF3" s="234" t="s">
        <v>20</v>
      </c>
      <c r="AG3" s="246" t="s">
        <v>21</v>
      </c>
      <c r="AH3" s="247"/>
      <c r="AI3" s="247"/>
      <c r="AJ3" s="247" t="s">
        <v>22</v>
      </c>
      <c r="AK3" s="247"/>
      <c r="AL3" s="247"/>
      <c r="AM3" s="248" t="s">
        <v>113</v>
      </c>
      <c r="AN3" s="216" t="s">
        <v>23</v>
      </c>
      <c r="AO3" s="250" t="s">
        <v>220</v>
      </c>
      <c r="AP3" s="250" t="s">
        <v>24</v>
      </c>
      <c r="AQ3" s="210" t="s">
        <v>25</v>
      </c>
      <c r="AR3" s="210" t="s">
        <v>26</v>
      </c>
      <c r="AS3" s="253" t="s">
        <v>27</v>
      </c>
      <c r="AT3" s="214" t="s">
        <v>208</v>
      </c>
      <c r="AU3" s="210" t="s">
        <v>28</v>
      </c>
      <c r="AV3" s="210" t="s">
        <v>107</v>
      </c>
      <c r="AW3" s="252" t="s">
        <v>29</v>
      </c>
      <c r="AX3" s="218" t="s">
        <v>30</v>
      </c>
      <c r="AY3" s="210" t="s">
        <v>31</v>
      </c>
      <c r="AZ3" s="210" t="s">
        <v>32</v>
      </c>
      <c r="BA3" s="210" t="s">
        <v>33</v>
      </c>
      <c r="BB3" s="216" t="s">
        <v>114</v>
      </c>
      <c r="BC3" s="210" t="s">
        <v>34</v>
      </c>
      <c r="BD3" s="210" t="s">
        <v>159</v>
      </c>
      <c r="BE3" s="210" t="s">
        <v>35</v>
      </c>
      <c r="BF3" s="210" t="s">
        <v>107</v>
      </c>
      <c r="BG3" s="212" t="s">
        <v>36</v>
      </c>
      <c r="BH3" s="214" t="s">
        <v>37</v>
      </c>
      <c r="BI3" s="210" t="s">
        <v>38</v>
      </c>
      <c r="BJ3" s="210" t="s">
        <v>39</v>
      </c>
      <c r="BK3" s="210" t="s">
        <v>40</v>
      </c>
      <c r="BL3" s="216" t="s">
        <v>143</v>
      </c>
      <c r="BM3" s="210" t="s">
        <v>41</v>
      </c>
      <c r="BN3" s="210" t="s">
        <v>160</v>
      </c>
      <c r="BO3" s="210" t="s">
        <v>42</v>
      </c>
      <c r="BP3" s="210" t="s">
        <v>43</v>
      </c>
      <c r="BQ3" s="210" t="s">
        <v>107</v>
      </c>
      <c r="BR3" s="212" t="s">
        <v>44</v>
      </c>
      <c r="BS3" s="299" t="s">
        <v>216</v>
      </c>
      <c r="BT3" s="210" t="s">
        <v>217</v>
      </c>
      <c r="BU3" s="301" t="s">
        <v>218</v>
      </c>
      <c r="BV3" s="291" t="s">
        <v>219</v>
      </c>
      <c r="BW3" s="274" t="s">
        <v>221</v>
      </c>
      <c r="BX3" s="260" t="s">
        <v>45</v>
      </c>
      <c r="BY3" s="210" t="s">
        <v>46</v>
      </c>
      <c r="BZ3" s="258" t="s">
        <v>47</v>
      </c>
      <c r="CA3" s="210" t="s">
        <v>147</v>
      </c>
      <c r="CB3" s="210" t="s">
        <v>107</v>
      </c>
      <c r="CC3" s="252" t="s">
        <v>48</v>
      </c>
      <c r="CD3" s="291" t="s">
        <v>49</v>
      </c>
      <c r="CE3" s="216" t="s">
        <v>50</v>
      </c>
      <c r="CF3" s="293" t="s">
        <v>51</v>
      </c>
      <c r="CG3" s="295" t="s">
        <v>52</v>
      </c>
      <c r="CH3" s="297" t="s">
        <v>53</v>
      </c>
      <c r="CI3" s="216" t="s">
        <v>115</v>
      </c>
      <c r="CJ3" s="212" t="s">
        <v>107</v>
      </c>
      <c r="CK3" s="267"/>
      <c r="CL3" s="270"/>
      <c r="CM3" s="272"/>
      <c r="CN3" s="256"/>
      <c r="CO3" s="145"/>
      <c r="CP3" s="145"/>
      <c r="CQ3" s="145"/>
      <c r="CR3" s="145"/>
      <c r="CT3" s="115"/>
    </row>
    <row r="4" spans="2:98" s="7" customFormat="1" ht="14.45" customHeight="1" thickBot="1" x14ac:dyDescent="0.2">
      <c r="B4" s="276"/>
      <c r="C4" s="159" t="s">
        <v>211</v>
      </c>
      <c r="D4" s="306"/>
      <c r="E4" s="203"/>
      <c r="F4" s="203"/>
      <c r="G4" s="203"/>
      <c r="H4" s="203"/>
      <c r="I4" s="203"/>
      <c r="J4" s="205"/>
      <c r="K4" s="304"/>
      <c r="L4" s="242"/>
      <c r="M4" s="224"/>
      <c r="N4" s="231"/>
      <c r="O4" s="224"/>
      <c r="P4" s="226"/>
      <c r="Q4" s="181" t="s">
        <v>54</v>
      </c>
      <c r="R4" s="181" t="s">
        <v>55</v>
      </c>
      <c r="S4" s="156" t="s">
        <v>26</v>
      </c>
      <c r="T4" s="231"/>
      <c r="U4" s="231"/>
      <c r="V4" s="231"/>
      <c r="W4" s="233"/>
      <c r="X4" s="231"/>
      <c r="Y4" s="231"/>
      <c r="Z4" s="237"/>
      <c r="AA4" s="239"/>
      <c r="AB4" s="231"/>
      <c r="AC4" s="233"/>
      <c r="AD4" s="231"/>
      <c r="AE4" s="224"/>
      <c r="AF4" s="235"/>
      <c r="AG4" s="162" t="s">
        <v>54</v>
      </c>
      <c r="AH4" s="181" t="s">
        <v>55</v>
      </c>
      <c r="AI4" s="154" t="s">
        <v>26</v>
      </c>
      <c r="AJ4" s="181" t="s">
        <v>54</v>
      </c>
      <c r="AK4" s="181" t="s">
        <v>55</v>
      </c>
      <c r="AL4" s="161" t="s">
        <v>26</v>
      </c>
      <c r="AM4" s="249"/>
      <c r="AN4" s="217"/>
      <c r="AO4" s="251"/>
      <c r="AP4" s="251"/>
      <c r="AQ4" s="211"/>
      <c r="AR4" s="211"/>
      <c r="AS4" s="254"/>
      <c r="AT4" s="215"/>
      <c r="AU4" s="211"/>
      <c r="AV4" s="211"/>
      <c r="AW4" s="213"/>
      <c r="AX4" s="219"/>
      <c r="AY4" s="211"/>
      <c r="AZ4" s="211"/>
      <c r="BA4" s="211"/>
      <c r="BB4" s="217"/>
      <c r="BC4" s="211"/>
      <c r="BD4" s="211"/>
      <c r="BE4" s="211"/>
      <c r="BF4" s="211"/>
      <c r="BG4" s="213"/>
      <c r="BH4" s="215"/>
      <c r="BI4" s="211"/>
      <c r="BJ4" s="211"/>
      <c r="BK4" s="211"/>
      <c r="BL4" s="217"/>
      <c r="BM4" s="211"/>
      <c r="BN4" s="211"/>
      <c r="BO4" s="211"/>
      <c r="BP4" s="211"/>
      <c r="BQ4" s="211"/>
      <c r="BR4" s="213"/>
      <c r="BS4" s="300"/>
      <c r="BT4" s="211"/>
      <c r="BU4" s="302"/>
      <c r="BV4" s="292"/>
      <c r="BW4" s="275"/>
      <c r="BX4" s="215"/>
      <c r="BY4" s="211"/>
      <c r="BZ4" s="259"/>
      <c r="CA4" s="211"/>
      <c r="CB4" s="211"/>
      <c r="CC4" s="213"/>
      <c r="CD4" s="292"/>
      <c r="CE4" s="217"/>
      <c r="CF4" s="294"/>
      <c r="CG4" s="296"/>
      <c r="CH4" s="298"/>
      <c r="CI4" s="217"/>
      <c r="CJ4" s="213"/>
      <c r="CK4" s="268"/>
      <c r="CL4" s="271"/>
      <c r="CM4" s="273"/>
      <c r="CN4" s="257"/>
      <c r="CO4" s="145"/>
      <c r="CP4" s="145"/>
      <c r="CQ4" s="145"/>
      <c r="CR4" s="145"/>
      <c r="CT4" s="115"/>
    </row>
    <row r="5" spans="2:98" s="7" customFormat="1" ht="13.5" customHeight="1" thickBot="1" x14ac:dyDescent="0.2">
      <c r="B5" s="284" t="s">
        <v>200</v>
      </c>
      <c r="C5" s="192" t="s">
        <v>237</v>
      </c>
      <c r="D5" s="23"/>
      <c r="E5" s="24"/>
      <c r="F5" s="24">
        <v>105</v>
      </c>
      <c r="G5" s="24"/>
      <c r="H5" s="24"/>
      <c r="I5" s="24"/>
      <c r="J5" s="24"/>
      <c r="K5" s="34">
        <f t="shared" ref="K5:K41" si="0">SUM(D5:J5)</f>
        <v>105</v>
      </c>
      <c r="L5" s="25"/>
      <c r="M5" s="24"/>
      <c r="N5" s="24"/>
      <c r="O5" s="24"/>
      <c r="P5" s="24"/>
      <c r="Q5" s="24"/>
      <c r="R5" s="24">
        <v>17</v>
      </c>
      <c r="S5" s="24"/>
      <c r="T5" s="24"/>
      <c r="U5" s="24"/>
      <c r="V5" s="24"/>
      <c r="W5" s="24"/>
      <c r="X5" s="24"/>
      <c r="Y5" s="24"/>
      <c r="Z5" s="58"/>
      <c r="AA5" s="21"/>
      <c r="AB5" s="22"/>
      <c r="AC5" s="22">
        <v>48</v>
      </c>
      <c r="AD5" s="22"/>
      <c r="AE5" s="22">
        <v>4371633.12</v>
      </c>
      <c r="AF5" s="39">
        <f t="shared" ref="AF5:AF41" si="1">SUM(L5:Z5,AA5:AE5)</f>
        <v>4371698.12</v>
      </c>
      <c r="AG5" s="131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50">
        <f t="shared" ref="AS5:AS41" si="2">SUM(AG5:AR5)</f>
        <v>0</v>
      </c>
      <c r="AT5" s="21"/>
      <c r="AU5" s="22"/>
      <c r="AV5" s="22"/>
      <c r="AW5" s="39">
        <f t="shared" ref="AW5:AW41" si="3">SUM(AT5:AV5)</f>
        <v>0</v>
      </c>
      <c r="AX5" s="23">
        <v>10828300</v>
      </c>
      <c r="AY5" s="24">
        <v>1046321.03</v>
      </c>
      <c r="AZ5" s="24"/>
      <c r="BA5" s="24"/>
      <c r="BB5" s="24"/>
      <c r="BC5" s="24"/>
      <c r="BD5" s="24"/>
      <c r="BE5" s="24"/>
      <c r="BF5" s="24"/>
      <c r="BG5" s="34">
        <f t="shared" ref="BG5:BG41" si="4">SUM(AX5:BF5)</f>
        <v>11874621.029999999</v>
      </c>
      <c r="BH5" s="23"/>
      <c r="BI5" s="24"/>
      <c r="BJ5" s="24"/>
      <c r="BK5" s="24"/>
      <c r="BL5" s="24"/>
      <c r="BM5" s="24">
        <v>4.33</v>
      </c>
      <c r="BN5" s="24"/>
      <c r="BO5" s="24">
        <v>100</v>
      </c>
      <c r="BP5" s="24"/>
      <c r="BQ5" s="24"/>
      <c r="BR5" s="34">
        <f t="shared" ref="BR5:BR41" si="5">SUM(BH5:BQ5)</f>
        <v>104.33</v>
      </c>
      <c r="BS5" s="25"/>
      <c r="BT5" s="24"/>
      <c r="BU5" s="58"/>
      <c r="BV5" s="23">
        <v>2819950</v>
      </c>
      <c r="BW5" s="34">
        <f t="shared" ref="BW5:BW41" si="6">SUM(BS5:BU5,BV5)</f>
        <v>2819950</v>
      </c>
      <c r="BX5" s="23"/>
      <c r="BY5" s="24"/>
      <c r="BZ5" s="24"/>
      <c r="CA5" s="24"/>
      <c r="CB5" s="24"/>
      <c r="CC5" s="34">
        <f t="shared" ref="CC5:CC41" si="7">SUM(BX5:CB5)</f>
        <v>0</v>
      </c>
      <c r="CD5" s="105"/>
      <c r="CE5" s="97">
        <v>164</v>
      </c>
      <c r="CF5" s="97"/>
      <c r="CG5" s="97"/>
      <c r="CH5" s="24">
        <v>1.5</v>
      </c>
      <c r="CI5" s="97"/>
      <c r="CJ5" s="143">
        <v>2.1</v>
      </c>
      <c r="CK5" s="98">
        <v>790129.24999997905</v>
      </c>
      <c r="CL5" s="98">
        <v>10536.620000000699</v>
      </c>
      <c r="CM5" s="98"/>
      <c r="CN5" s="98">
        <v>41684627.990000002</v>
      </c>
      <c r="CO5" s="145"/>
      <c r="CP5" s="145"/>
      <c r="CQ5" s="145"/>
      <c r="CR5" s="145"/>
      <c r="CT5" s="115"/>
    </row>
    <row r="6" spans="2:98" s="7" customFormat="1" ht="13.5" customHeight="1" thickBot="1" x14ac:dyDescent="0.2">
      <c r="B6" s="284"/>
      <c r="C6" s="160" t="s">
        <v>116</v>
      </c>
      <c r="D6" s="19">
        <v>13224.62</v>
      </c>
      <c r="E6" s="6"/>
      <c r="F6" s="6">
        <v>13304.95</v>
      </c>
      <c r="G6" s="6">
        <v>16862.599999999999</v>
      </c>
      <c r="H6" s="6"/>
      <c r="I6" s="6">
        <v>15461.9</v>
      </c>
      <c r="J6" s="6"/>
      <c r="K6" s="35">
        <f t="shared" si="0"/>
        <v>58854.07</v>
      </c>
      <c r="L6" s="5"/>
      <c r="M6" s="6"/>
      <c r="N6" s="6"/>
      <c r="O6" s="6"/>
      <c r="P6" s="6"/>
      <c r="Q6" s="6">
        <v>894509.72</v>
      </c>
      <c r="R6" s="6">
        <v>5520554.3399999999</v>
      </c>
      <c r="S6" s="6">
        <v>1.2</v>
      </c>
      <c r="T6" s="6"/>
      <c r="U6" s="6">
        <v>187505.75</v>
      </c>
      <c r="V6" s="6">
        <v>100</v>
      </c>
      <c r="W6" s="6">
        <v>4562351.5599999996</v>
      </c>
      <c r="X6" s="6"/>
      <c r="Y6" s="6">
        <v>9.6999999999999993</v>
      </c>
      <c r="Z6" s="16">
        <v>325070.18</v>
      </c>
      <c r="AA6" s="19">
        <v>23597.200000000001</v>
      </c>
      <c r="AB6" s="6"/>
      <c r="AC6" s="6">
        <v>159828887.5</v>
      </c>
      <c r="AD6" s="6"/>
      <c r="AE6" s="6">
        <v>56565556.599999703</v>
      </c>
      <c r="AF6" s="35">
        <f t="shared" si="1"/>
        <v>227908143.7499997</v>
      </c>
      <c r="AG6" s="5"/>
      <c r="AH6" s="6"/>
      <c r="AI6" s="6"/>
      <c r="AJ6" s="6"/>
      <c r="AK6" s="6"/>
      <c r="AL6" s="6"/>
      <c r="AM6" s="6">
        <v>22850.5</v>
      </c>
      <c r="AN6" s="6"/>
      <c r="AO6" s="6">
        <v>1874332.06</v>
      </c>
      <c r="AP6" s="6">
        <v>3767833.75</v>
      </c>
      <c r="AQ6" s="6">
        <v>4142</v>
      </c>
      <c r="AR6" s="6">
        <v>94278.82</v>
      </c>
      <c r="AS6" s="16">
        <f t="shared" si="2"/>
        <v>5763437.1300000008</v>
      </c>
      <c r="AT6" s="19"/>
      <c r="AU6" s="6"/>
      <c r="AV6" s="6"/>
      <c r="AW6" s="35">
        <f t="shared" si="3"/>
        <v>0</v>
      </c>
      <c r="AX6" s="19">
        <v>6107826.5</v>
      </c>
      <c r="AY6" s="6">
        <v>3.06</v>
      </c>
      <c r="AZ6" s="6"/>
      <c r="BA6" s="6"/>
      <c r="BB6" s="6"/>
      <c r="BC6" s="6"/>
      <c r="BD6" s="6">
        <v>142380</v>
      </c>
      <c r="BE6" s="6"/>
      <c r="BF6" s="6"/>
      <c r="BG6" s="35">
        <f t="shared" si="4"/>
        <v>6250209.5599999996</v>
      </c>
      <c r="BH6" s="19"/>
      <c r="BI6" s="6">
        <v>18216</v>
      </c>
      <c r="BJ6" s="6"/>
      <c r="BK6" s="6">
        <v>109073.86</v>
      </c>
      <c r="BL6" s="6">
        <v>32290.62</v>
      </c>
      <c r="BM6" s="6">
        <v>72269.47</v>
      </c>
      <c r="BN6" s="6">
        <v>7040</v>
      </c>
      <c r="BO6" s="6">
        <v>696007.99</v>
      </c>
      <c r="BP6" s="6"/>
      <c r="BQ6" s="6">
        <v>42.05</v>
      </c>
      <c r="BR6" s="35">
        <f t="shared" si="5"/>
        <v>934939.99</v>
      </c>
      <c r="BS6" s="5">
        <v>794.88</v>
      </c>
      <c r="BT6" s="6"/>
      <c r="BU6" s="16"/>
      <c r="BV6" s="19">
        <v>3697.68</v>
      </c>
      <c r="BW6" s="35">
        <f t="shared" si="6"/>
        <v>4492.5599999999995</v>
      </c>
      <c r="BX6" s="19">
        <v>0.1</v>
      </c>
      <c r="BY6" s="6"/>
      <c r="BZ6" s="6"/>
      <c r="CA6" s="6"/>
      <c r="CB6" s="6"/>
      <c r="CC6" s="35">
        <f t="shared" si="7"/>
        <v>0.1</v>
      </c>
      <c r="CD6" s="82"/>
      <c r="CE6" s="70">
        <v>42</v>
      </c>
      <c r="CF6" s="70"/>
      <c r="CG6" s="70"/>
      <c r="CH6" s="6"/>
      <c r="CI6" s="70"/>
      <c r="CJ6" s="35">
        <v>9960.73</v>
      </c>
      <c r="CK6" s="77">
        <v>5651845.1699996702</v>
      </c>
      <c r="CL6" s="77">
        <v>993475.60000000382</v>
      </c>
      <c r="CM6" s="77">
        <v>199813730</v>
      </c>
      <c r="CN6" s="77">
        <v>73700645.639999896</v>
      </c>
      <c r="CO6" s="145"/>
      <c r="CP6" s="145"/>
      <c r="CQ6" s="145"/>
      <c r="CR6" s="145"/>
      <c r="CT6" s="115"/>
    </row>
    <row r="7" spans="2:98" s="7" customFormat="1" ht="13.5" customHeight="1" thickBot="1" x14ac:dyDescent="0.2">
      <c r="B7" s="284"/>
      <c r="C7" s="160" t="s">
        <v>56</v>
      </c>
      <c r="D7" s="19"/>
      <c r="E7" s="6"/>
      <c r="F7" s="6">
        <v>563.79999999999995</v>
      </c>
      <c r="G7" s="6"/>
      <c r="H7" s="6"/>
      <c r="I7" s="6"/>
      <c r="J7" s="6"/>
      <c r="K7" s="35">
        <f t="shared" si="0"/>
        <v>563.79999999999995</v>
      </c>
      <c r="L7" s="5"/>
      <c r="M7" s="6"/>
      <c r="N7" s="6"/>
      <c r="O7" s="6"/>
      <c r="P7" s="6"/>
      <c r="Q7" s="6"/>
      <c r="R7" s="6">
        <v>175367.37</v>
      </c>
      <c r="S7" s="6"/>
      <c r="T7" s="6"/>
      <c r="U7" s="6"/>
      <c r="V7" s="6"/>
      <c r="W7" s="6">
        <v>78956.87</v>
      </c>
      <c r="X7" s="6"/>
      <c r="Y7" s="6"/>
      <c r="Z7" s="16"/>
      <c r="AA7" s="19"/>
      <c r="AB7" s="6"/>
      <c r="AC7" s="6">
        <v>2531.63</v>
      </c>
      <c r="AD7" s="6"/>
      <c r="AE7" s="6">
        <v>19718.98</v>
      </c>
      <c r="AF7" s="35">
        <f t="shared" si="1"/>
        <v>276574.84999999998</v>
      </c>
      <c r="AG7" s="5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16">
        <f t="shared" si="2"/>
        <v>0</v>
      </c>
      <c r="AT7" s="19"/>
      <c r="AU7" s="6"/>
      <c r="AV7" s="6"/>
      <c r="AW7" s="35">
        <f t="shared" si="3"/>
        <v>0</v>
      </c>
      <c r="AX7" s="19"/>
      <c r="AY7" s="6"/>
      <c r="AZ7" s="6"/>
      <c r="BA7" s="6"/>
      <c r="BB7" s="6"/>
      <c r="BC7" s="6"/>
      <c r="BD7" s="6"/>
      <c r="BE7" s="6"/>
      <c r="BF7" s="6"/>
      <c r="BG7" s="35">
        <f t="shared" si="4"/>
        <v>0</v>
      </c>
      <c r="BH7" s="19"/>
      <c r="BI7" s="6"/>
      <c r="BJ7" s="6"/>
      <c r="BK7" s="6"/>
      <c r="BL7" s="6"/>
      <c r="BM7" s="6"/>
      <c r="BN7" s="6"/>
      <c r="BO7" s="6">
        <v>654141.5</v>
      </c>
      <c r="BP7" s="6"/>
      <c r="BQ7" s="6"/>
      <c r="BR7" s="35">
        <f t="shared" si="5"/>
        <v>654141.5</v>
      </c>
      <c r="BS7" s="5"/>
      <c r="BT7" s="6"/>
      <c r="BU7" s="16"/>
      <c r="BV7" s="19"/>
      <c r="BW7" s="35">
        <f t="shared" si="6"/>
        <v>0</v>
      </c>
      <c r="BX7" s="19"/>
      <c r="BY7" s="6"/>
      <c r="BZ7" s="6"/>
      <c r="CA7" s="6"/>
      <c r="CB7" s="6"/>
      <c r="CC7" s="35">
        <f t="shared" si="7"/>
        <v>0</v>
      </c>
      <c r="CD7" s="82"/>
      <c r="CE7" s="70">
        <v>49</v>
      </c>
      <c r="CF7" s="70"/>
      <c r="CG7" s="70">
        <v>1</v>
      </c>
      <c r="CH7" s="6"/>
      <c r="CI7" s="70"/>
      <c r="CJ7" s="35">
        <v>180</v>
      </c>
      <c r="CK7" s="77">
        <v>577455.82999998995</v>
      </c>
      <c r="CL7" s="77">
        <v>2303.0299999999802</v>
      </c>
      <c r="CM7" s="77"/>
      <c r="CN7" s="77">
        <v>7812070.7699999996</v>
      </c>
      <c r="CO7" s="145"/>
      <c r="CP7" s="145"/>
      <c r="CQ7" s="145"/>
      <c r="CR7" s="145"/>
      <c r="CT7" s="115"/>
    </row>
    <row r="8" spans="2:98" s="7" customFormat="1" ht="13.5" customHeight="1" thickBot="1" x14ac:dyDescent="0.2">
      <c r="B8" s="284"/>
      <c r="C8" s="160" t="s">
        <v>57</v>
      </c>
      <c r="D8" s="19"/>
      <c r="E8" s="6"/>
      <c r="F8" s="6">
        <v>51.5</v>
      </c>
      <c r="G8" s="6">
        <v>10</v>
      </c>
      <c r="H8" s="6"/>
      <c r="I8" s="6"/>
      <c r="J8" s="6"/>
      <c r="K8" s="35">
        <f t="shared" si="0"/>
        <v>61.5</v>
      </c>
      <c r="L8" s="5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6"/>
      <c r="AA8" s="19"/>
      <c r="AB8" s="6"/>
      <c r="AC8" s="6"/>
      <c r="AD8" s="6"/>
      <c r="AE8" s="6"/>
      <c r="AF8" s="35">
        <f t="shared" si="1"/>
        <v>0</v>
      </c>
      <c r="AG8" s="5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16">
        <f t="shared" si="2"/>
        <v>0</v>
      </c>
      <c r="AT8" s="19"/>
      <c r="AU8" s="6"/>
      <c r="AV8" s="6"/>
      <c r="AW8" s="35">
        <f t="shared" si="3"/>
        <v>0</v>
      </c>
      <c r="AX8" s="19"/>
      <c r="AY8" s="6"/>
      <c r="AZ8" s="6"/>
      <c r="BA8" s="6"/>
      <c r="BB8" s="6"/>
      <c r="BC8" s="6"/>
      <c r="BD8" s="6"/>
      <c r="BE8" s="6"/>
      <c r="BF8" s="6"/>
      <c r="BG8" s="35">
        <f t="shared" si="4"/>
        <v>0</v>
      </c>
      <c r="BH8" s="19"/>
      <c r="BI8" s="6"/>
      <c r="BJ8" s="6"/>
      <c r="BK8" s="6"/>
      <c r="BL8" s="6"/>
      <c r="BM8" s="6">
        <v>0.01</v>
      </c>
      <c r="BN8" s="6"/>
      <c r="BO8" s="6"/>
      <c r="BP8" s="6"/>
      <c r="BQ8" s="6"/>
      <c r="BR8" s="35">
        <f t="shared" si="5"/>
        <v>0.01</v>
      </c>
      <c r="BS8" s="5"/>
      <c r="BT8" s="6"/>
      <c r="BU8" s="16"/>
      <c r="BV8" s="19"/>
      <c r="BW8" s="35">
        <f t="shared" si="6"/>
        <v>0</v>
      </c>
      <c r="BX8" s="19"/>
      <c r="BY8" s="6"/>
      <c r="BZ8" s="6"/>
      <c r="CA8" s="6"/>
      <c r="CB8" s="6"/>
      <c r="CC8" s="35">
        <f t="shared" si="7"/>
        <v>0</v>
      </c>
      <c r="CD8" s="82">
        <v>1</v>
      </c>
      <c r="CE8" s="70">
        <v>45</v>
      </c>
      <c r="CF8" s="70"/>
      <c r="CG8" s="70">
        <v>1</v>
      </c>
      <c r="CH8" s="6">
        <v>0.6</v>
      </c>
      <c r="CI8" s="70"/>
      <c r="CJ8" s="35"/>
      <c r="CK8" s="77">
        <v>460.91000000000201</v>
      </c>
      <c r="CL8" s="77">
        <v>1784.8499999999699</v>
      </c>
      <c r="CM8" s="77"/>
      <c r="CN8" s="77">
        <v>614.33000000000004</v>
      </c>
      <c r="CO8" s="145"/>
      <c r="CP8" s="145"/>
      <c r="CQ8" s="145"/>
      <c r="CR8" s="145"/>
      <c r="CT8" s="115"/>
    </row>
    <row r="9" spans="2:98" s="7" customFormat="1" ht="13.5" customHeight="1" thickBot="1" x14ac:dyDescent="0.2">
      <c r="B9" s="284"/>
      <c r="C9" s="193" t="s">
        <v>161</v>
      </c>
      <c r="D9" s="27"/>
      <c r="E9" s="28"/>
      <c r="F9" s="28"/>
      <c r="G9" s="28"/>
      <c r="H9" s="28"/>
      <c r="I9" s="28"/>
      <c r="J9" s="28"/>
      <c r="K9" s="37">
        <f t="shared" si="0"/>
        <v>0</v>
      </c>
      <c r="L9" s="29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65"/>
      <c r="AA9" s="27"/>
      <c r="AB9" s="28"/>
      <c r="AC9" s="28"/>
      <c r="AD9" s="28"/>
      <c r="AE9" s="28"/>
      <c r="AF9" s="37">
        <f t="shared" si="1"/>
        <v>0</v>
      </c>
      <c r="AG9" s="29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65">
        <f t="shared" si="2"/>
        <v>0</v>
      </c>
      <c r="AT9" s="27"/>
      <c r="AU9" s="28"/>
      <c r="AV9" s="28"/>
      <c r="AW9" s="37">
        <f t="shared" si="3"/>
        <v>0</v>
      </c>
      <c r="AX9" s="27"/>
      <c r="AY9" s="28"/>
      <c r="AZ9" s="28"/>
      <c r="BA9" s="28"/>
      <c r="BB9" s="28"/>
      <c r="BC9" s="28"/>
      <c r="BD9" s="28"/>
      <c r="BE9" s="28"/>
      <c r="BF9" s="28"/>
      <c r="BG9" s="37">
        <f t="shared" si="4"/>
        <v>0</v>
      </c>
      <c r="BH9" s="27"/>
      <c r="BI9" s="28"/>
      <c r="BJ9" s="28"/>
      <c r="BK9" s="28"/>
      <c r="BL9" s="28"/>
      <c r="BM9" s="28"/>
      <c r="BN9" s="28"/>
      <c r="BO9" s="28"/>
      <c r="BP9" s="28"/>
      <c r="BQ9" s="28"/>
      <c r="BR9" s="37">
        <f t="shared" si="5"/>
        <v>0</v>
      </c>
      <c r="BS9" s="29"/>
      <c r="BT9" s="28"/>
      <c r="BU9" s="65"/>
      <c r="BV9" s="27"/>
      <c r="BW9" s="37">
        <f t="shared" si="6"/>
        <v>0</v>
      </c>
      <c r="BX9" s="27"/>
      <c r="BY9" s="28"/>
      <c r="BZ9" s="28"/>
      <c r="CA9" s="28"/>
      <c r="CB9" s="28"/>
      <c r="CC9" s="37">
        <f t="shared" si="7"/>
        <v>0</v>
      </c>
      <c r="CD9" s="80"/>
      <c r="CE9" s="66"/>
      <c r="CF9" s="66"/>
      <c r="CG9" s="66"/>
      <c r="CH9" s="28"/>
      <c r="CI9" s="66"/>
      <c r="CJ9" s="37"/>
      <c r="CK9" s="75">
        <v>1.2</v>
      </c>
      <c r="CL9" s="75">
        <v>7.05</v>
      </c>
      <c r="CM9" s="75"/>
      <c r="CN9" s="75"/>
      <c r="CO9" s="145"/>
      <c r="CP9" s="145"/>
      <c r="CQ9" s="145"/>
      <c r="CR9" s="145"/>
      <c r="CT9" s="115"/>
    </row>
    <row r="10" spans="2:98" s="7" customFormat="1" ht="13.5" customHeight="1" thickBot="1" x14ac:dyDescent="0.2">
      <c r="B10" s="284"/>
      <c r="C10" s="188" t="s">
        <v>162</v>
      </c>
      <c r="D10" s="21"/>
      <c r="E10" s="22"/>
      <c r="F10" s="22"/>
      <c r="G10" s="22"/>
      <c r="H10" s="22"/>
      <c r="I10" s="22"/>
      <c r="J10" s="22"/>
      <c r="K10" s="39">
        <f t="shared" si="0"/>
        <v>0</v>
      </c>
      <c r="L10" s="131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50"/>
      <c r="AA10" s="21"/>
      <c r="AB10" s="22"/>
      <c r="AC10" s="22"/>
      <c r="AD10" s="22"/>
      <c r="AE10" s="22"/>
      <c r="AF10" s="39">
        <f t="shared" si="1"/>
        <v>0</v>
      </c>
      <c r="AG10" s="131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50">
        <f t="shared" si="2"/>
        <v>0</v>
      </c>
      <c r="AT10" s="21"/>
      <c r="AU10" s="22"/>
      <c r="AV10" s="22"/>
      <c r="AW10" s="39">
        <f t="shared" si="3"/>
        <v>0</v>
      </c>
      <c r="AX10" s="21"/>
      <c r="AY10" s="22"/>
      <c r="AZ10" s="22"/>
      <c r="BA10" s="22"/>
      <c r="BB10" s="22"/>
      <c r="BC10" s="22"/>
      <c r="BD10" s="22"/>
      <c r="BE10" s="22"/>
      <c r="BF10" s="22"/>
      <c r="BG10" s="39">
        <f t="shared" si="4"/>
        <v>0</v>
      </c>
      <c r="BH10" s="21"/>
      <c r="BI10" s="22"/>
      <c r="BJ10" s="22"/>
      <c r="BK10" s="22"/>
      <c r="BL10" s="22"/>
      <c r="BM10" s="22"/>
      <c r="BN10" s="22"/>
      <c r="BO10" s="22"/>
      <c r="BP10" s="22"/>
      <c r="BQ10" s="22"/>
      <c r="BR10" s="39">
        <f t="shared" si="5"/>
        <v>0</v>
      </c>
      <c r="BS10" s="131"/>
      <c r="BT10" s="22"/>
      <c r="BU10" s="50"/>
      <c r="BV10" s="21"/>
      <c r="BW10" s="39">
        <f t="shared" si="6"/>
        <v>0</v>
      </c>
      <c r="BX10" s="21"/>
      <c r="BY10" s="22"/>
      <c r="BZ10" s="22"/>
      <c r="CA10" s="22"/>
      <c r="CB10" s="22"/>
      <c r="CC10" s="39">
        <f t="shared" si="7"/>
        <v>0</v>
      </c>
      <c r="CD10" s="134"/>
      <c r="CE10" s="103"/>
      <c r="CF10" s="103"/>
      <c r="CG10" s="103"/>
      <c r="CH10" s="22">
        <v>1</v>
      </c>
      <c r="CI10" s="103"/>
      <c r="CJ10" s="39"/>
      <c r="CK10" s="104">
        <v>46.2</v>
      </c>
      <c r="CL10" s="104">
        <v>93.92</v>
      </c>
      <c r="CM10" s="104"/>
      <c r="CN10" s="104">
        <v>200000</v>
      </c>
      <c r="CO10" s="145"/>
      <c r="CP10" s="145"/>
      <c r="CQ10" s="145"/>
      <c r="CR10" s="145"/>
      <c r="CT10" s="115"/>
    </row>
    <row r="11" spans="2:98" s="7" customFormat="1" ht="13.5" customHeight="1" thickBot="1" x14ac:dyDescent="0.2">
      <c r="B11" s="284"/>
      <c r="C11" s="160" t="s">
        <v>238</v>
      </c>
      <c r="D11" s="19"/>
      <c r="E11" s="6"/>
      <c r="F11" s="6"/>
      <c r="G11" s="6"/>
      <c r="H11" s="6"/>
      <c r="I11" s="6"/>
      <c r="J11" s="6"/>
      <c r="K11" s="35">
        <f t="shared" si="0"/>
        <v>0</v>
      </c>
      <c r="L11" s="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6"/>
      <c r="AA11" s="19"/>
      <c r="AB11" s="6"/>
      <c r="AC11" s="6"/>
      <c r="AD11" s="6"/>
      <c r="AE11" s="6"/>
      <c r="AF11" s="35">
        <f t="shared" si="1"/>
        <v>0</v>
      </c>
      <c r="AG11" s="5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16">
        <f t="shared" si="2"/>
        <v>0</v>
      </c>
      <c r="AT11" s="19"/>
      <c r="AU11" s="6"/>
      <c r="AV11" s="6"/>
      <c r="AW11" s="35">
        <f t="shared" si="3"/>
        <v>0</v>
      </c>
      <c r="AX11" s="19"/>
      <c r="AY11" s="6"/>
      <c r="AZ11" s="6"/>
      <c r="BA11" s="6"/>
      <c r="BB11" s="6"/>
      <c r="BC11" s="6"/>
      <c r="BD11" s="6"/>
      <c r="BE11" s="6"/>
      <c r="BF11" s="6"/>
      <c r="BG11" s="35">
        <f t="shared" si="4"/>
        <v>0</v>
      </c>
      <c r="BH11" s="19"/>
      <c r="BI11" s="6"/>
      <c r="BJ11" s="6"/>
      <c r="BK11" s="6"/>
      <c r="BL11" s="6"/>
      <c r="BM11" s="6"/>
      <c r="BN11" s="6"/>
      <c r="BO11" s="6"/>
      <c r="BP11" s="6"/>
      <c r="BQ11" s="6"/>
      <c r="BR11" s="35">
        <f t="shared" si="5"/>
        <v>0</v>
      </c>
      <c r="BS11" s="5"/>
      <c r="BT11" s="6"/>
      <c r="BU11" s="16"/>
      <c r="BV11" s="19"/>
      <c r="BW11" s="35">
        <f t="shared" si="6"/>
        <v>0</v>
      </c>
      <c r="BX11" s="19"/>
      <c r="BY11" s="6"/>
      <c r="BZ11" s="6"/>
      <c r="CA11" s="6"/>
      <c r="CB11" s="6"/>
      <c r="CC11" s="35">
        <f t="shared" si="7"/>
        <v>0</v>
      </c>
      <c r="CD11" s="82"/>
      <c r="CE11" s="70"/>
      <c r="CF11" s="70"/>
      <c r="CG11" s="70"/>
      <c r="CH11" s="6"/>
      <c r="CI11" s="70"/>
      <c r="CJ11" s="35"/>
      <c r="CK11" s="77"/>
      <c r="CL11" s="77">
        <v>0.1</v>
      </c>
      <c r="CM11" s="77"/>
      <c r="CN11" s="169"/>
      <c r="CO11" s="145"/>
      <c r="CP11" s="145"/>
      <c r="CQ11" s="145"/>
      <c r="CR11" s="145"/>
      <c r="CT11" s="115"/>
    </row>
    <row r="12" spans="2:98" s="7" customFormat="1" ht="13.5" customHeight="1" thickBot="1" x14ac:dyDescent="0.2">
      <c r="B12" s="284"/>
      <c r="C12" s="160" t="s">
        <v>65</v>
      </c>
      <c r="D12" s="19"/>
      <c r="E12" s="6"/>
      <c r="F12" s="6"/>
      <c r="G12" s="6"/>
      <c r="H12" s="6"/>
      <c r="I12" s="6"/>
      <c r="J12" s="6"/>
      <c r="K12" s="35">
        <f t="shared" si="0"/>
        <v>0</v>
      </c>
      <c r="L12" s="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6"/>
      <c r="AA12" s="19"/>
      <c r="AB12" s="6"/>
      <c r="AC12" s="6"/>
      <c r="AD12" s="6"/>
      <c r="AE12" s="6"/>
      <c r="AF12" s="35">
        <f t="shared" si="1"/>
        <v>0</v>
      </c>
      <c r="AG12" s="5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16">
        <f t="shared" si="2"/>
        <v>0</v>
      </c>
      <c r="AT12" s="19"/>
      <c r="AU12" s="6"/>
      <c r="AV12" s="6"/>
      <c r="AW12" s="35">
        <f t="shared" si="3"/>
        <v>0</v>
      </c>
      <c r="AX12" s="19"/>
      <c r="AY12" s="6"/>
      <c r="AZ12" s="6"/>
      <c r="BA12" s="6"/>
      <c r="BB12" s="6"/>
      <c r="BC12" s="6"/>
      <c r="BD12" s="6"/>
      <c r="BE12" s="6"/>
      <c r="BF12" s="6"/>
      <c r="BG12" s="35">
        <f t="shared" si="4"/>
        <v>0</v>
      </c>
      <c r="BH12" s="19"/>
      <c r="BI12" s="6"/>
      <c r="BJ12" s="6"/>
      <c r="BK12" s="6"/>
      <c r="BL12" s="6"/>
      <c r="BM12" s="6"/>
      <c r="BN12" s="6"/>
      <c r="BO12" s="6"/>
      <c r="BP12" s="6"/>
      <c r="BQ12" s="6"/>
      <c r="BR12" s="35">
        <f t="shared" si="5"/>
        <v>0</v>
      </c>
      <c r="BS12" s="5"/>
      <c r="BT12" s="6"/>
      <c r="BU12" s="16"/>
      <c r="BV12" s="19"/>
      <c r="BW12" s="35">
        <f t="shared" si="6"/>
        <v>0</v>
      </c>
      <c r="BX12" s="19"/>
      <c r="BY12" s="6"/>
      <c r="BZ12" s="6"/>
      <c r="CA12" s="6"/>
      <c r="CB12" s="6"/>
      <c r="CC12" s="35">
        <f t="shared" si="7"/>
        <v>0</v>
      </c>
      <c r="CD12" s="82"/>
      <c r="CE12" s="70"/>
      <c r="CF12" s="70"/>
      <c r="CG12" s="70"/>
      <c r="CH12" s="6"/>
      <c r="CI12" s="70"/>
      <c r="CJ12" s="35"/>
      <c r="CK12" s="77">
        <v>4.5</v>
      </c>
      <c r="CL12" s="77">
        <v>42.8</v>
      </c>
      <c r="CM12" s="77"/>
      <c r="CN12" s="77">
        <v>31240</v>
      </c>
      <c r="CO12" s="145"/>
      <c r="CP12" s="145"/>
      <c r="CQ12" s="145"/>
      <c r="CR12" s="145"/>
      <c r="CT12" s="115"/>
    </row>
    <row r="13" spans="2:98" s="7" customFormat="1" ht="13.5" customHeight="1" thickBot="1" x14ac:dyDescent="0.2">
      <c r="B13" s="284"/>
      <c r="C13" s="160" t="s">
        <v>191</v>
      </c>
      <c r="D13" s="19"/>
      <c r="E13" s="6"/>
      <c r="F13" s="6"/>
      <c r="G13" s="6"/>
      <c r="H13" s="6"/>
      <c r="I13" s="6"/>
      <c r="J13" s="6"/>
      <c r="K13" s="35">
        <f t="shared" si="0"/>
        <v>0</v>
      </c>
      <c r="L13" s="5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6"/>
      <c r="AA13" s="19"/>
      <c r="AB13" s="6"/>
      <c r="AC13" s="6"/>
      <c r="AD13" s="6"/>
      <c r="AE13" s="6"/>
      <c r="AF13" s="35">
        <f t="shared" si="1"/>
        <v>0</v>
      </c>
      <c r="AG13" s="5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16">
        <f t="shared" si="2"/>
        <v>0</v>
      </c>
      <c r="AT13" s="19"/>
      <c r="AU13" s="6"/>
      <c r="AV13" s="6"/>
      <c r="AW13" s="35">
        <f t="shared" si="3"/>
        <v>0</v>
      </c>
      <c r="AX13" s="19"/>
      <c r="AY13" s="6"/>
      <c r="AZ13" s="6"/>
      <c r="BA13" s="6"/>
      <c r="BB13" s="6"/>
      <c r="BC13" s="6"/>
      <c r="BD13" s="6"/>
      <c r="BE13" s="6"/>
      <c r="BF13" s="6"/>
      <c r="BG13" s="35">
        <f t="shared" si="4"/>
        <v>0</v>
      </c>
      <c r="BH13" s="19"/>
      <c r="BI13" s="6"/>
      <c r="BJ13" s="6"/>
      <c r="BK13" s="6"/>
      <c r="BL13" s="6"/>
      <c r="BM13" s="6"/>
      <c r="BN13" s="6"/>
      <c r="BO13" s="6"/>
      <c r="BP13" s="6"/>
      <c r="BQ13" s="6"/>
      <c r="BR13" s="35">
        <f t="shared" si="5"/>
        <v>0</v>
      </c>
      <c r="BS13" s="5"/>
      <c r="BT13" s="6"/>
      <c r="BU13" s="16"/>
      <c r="BV13" s="19"/>
      <c r="BW13" s="35">
        <f t="shared" si="6"/>
        <v>0</v>
      </c>
      <c r="BX13" s="19"/>
      <c r="BY13" s="6"/>
      <c r="BZ13" s="6"/>
      <c r="CA13" s="6"/>
      <c r="CB13" s="6"/>
      <c r="CC13" s="35">
        <f t="shared" si="7"/>
        <v>0</v>
      </c>
      <c r="CD13" s="82"/>
      <c r="CE13" s="70"/>
      <c r="CF13" s="70"/>
      <c r="CG13" s="70"/>
      <c r="CH13" s="6"/>
      <c r="CI13" s="70"/>
      <c r="CJ13" s="35"/>
      <c r="CK13" s="77"/>
      <c r="CL13" s="77">
        <v>26.65</v>
      </c>
      <c r="CM13" s="77"/>
      <c r="CN13" s="77"/>
      <c r="CO13" s="145"/>
      <c r="CP13" s="145"/>
      <c r="CQ13" s="145"/>
      <c r="CR13" s="145"/>
      <c r="CT13" s="115"/>
    </row>
    <row r="14" spans="2:98" s="7" customFormat="1" ht="13.5" customHeight="1" thickBot="1" x14ac:dyDescent="0.2">
      <c r="B14" s="284"/>
      <c r="C14" s="193" t="s">
        <v>64</v>
      </c>
      <c r="D14" s="27"/>
      <c r="E14" s="28"/>
      <c r="F14" s="28"/>
      <c r="G14" s="28"/>
      <c r="H14" s="28"/>
      <c r="I14" s="28"/>
      <c r="J14" s="28"/>
      <c r="K14" s="37">
        <f t="shared" si="0"/>
        <v>0</v>
      </c>
      <c r="L14" s="29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65"/>
      <c r="AA14" s="27"/>
      <c r="AB14" s="28"/>
      <c r="AC14" s="28"/>
      <c r="AD14" s="28"/>
      <c r="AE14" s="28"/>
      <c r="AF14" s="37">
        <f t="shared" si="1"/>
        <v>0</v>
      </c>
      <c r="AG14" s="29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65">
        <f t="shared" si="2"/>
        <v>0</v>
      </c>
      <c r="AT14" s="27"/>
      <c r="AU14" s="28"/>
      <c r="AV14" s="28"/>
      <c r="AW14" s="37">
        <f t="shared" si="3"/>
        <v>0</v>
      </c>
      <c r="AX14" s="27"/>
      <c r="AY14" s="28"/>
      <c r="AZ14" s="28"/>
      <c r="BA14" s="28"/>
      <c r="BB14" s="28"/>
      <c r="BC14" s="28"/>
      <c r="BD14" s="28"/>
      <c r="BE14" s="28"/>
      <c r="BF14" s="28"/>
      <c r="BG14" s="37">
        <f t="shared" si="4"/>
        <v>0</v>
      </c>
      <c r="BH14" s="27"/>
      <c r="BI14" s="28"/>
      <c r="BJ14" s="28"/>
      <c r="BK14" s="28"/>
      <c r="BL14" s="28"/>
      <c r="BM14" s="28"/>
      <c r="BN14" s="28"/>
      <c r="BO14" s="28"/>
      <c r="BP14" s="28"/>
      <c r="BQ14" s="28"/>
      <c r="BR14" s="37">
        <f t="shared" si="5"/>
        <v>0</v>
      </c>
      <c r="BS14" s="29">
        <v>212.88</v>
      </c>
      <c r="BT14" s="28"/>
      <c r="BU14" s="65"/>
      <c r="BV14" s="27"/>
      <c r="BW14" s="37">
        <f t="shared" si="6"/>
        <v>212.88</v>
      </c>
      <c r="BX14" s="27"/>
      <c r="BY14" s="28"/>
      <c r="BZ14" s="28"/>
      <c r="CA14" s="28"/>
      <c r="CB14" s="28"/>
      <c r="CC14" s="37">
        <f t="shared" si="7"/>
        <v>0</v>
      </c>
      <c r="CD14" s="80"/>
      <c r="CE14" s="66"/>
      <c r="CF14" s="66"/>
      <c r="CG14" s="66"/>
      <c r="CH14" s="28"/>
      <c r="CI14" s="66"/>
      <c r="CJ14" s="37"/>
      <c r="CK14" s="75">
        <v>24.7</v>
      </c>
      <c r="CL14" s="75">
        <v>20.95</v>
      </c>
      <c r="CM14" s="75"/>
      <c r="CN14" s="75"/>
      <c r="CO14" s="145"/>
      <c r="CP14" s="145"/>
      <c r="CQ14" s="145"/>
      <c r="CR14" s="145"/>
      <c r="CT14" s="115"/>
    </row>
    <row r="15" spans="2:98" s="7" customFormat="1" ht="13.5" customHeight="1" thickBot="1" x14ac:dyDescent="0.2">
      <c r="B15" s="284"/>
      <c r="C15" s="188" t="s">
        <v>61</v>
      </c>
      <c r="D15" s="21"/>
      <c r="E15" s="22">
        <v>633290</v>
      </c>
      <c r="F15" s="22">
        <v>54349.599999999999</v>
      </c>
      <c r="G15" s="22">
        <v>28890</v>
      </c>
      <c r="H15" s="22"/>
      <c r="I15" s="22">
        <v>620000</v>
      </c>
      <c r="J15" s="22"/>
      <c r="K15" s="39">
        <f t="shared" si="0"/>
        <v>1336529.6000000001</v>
      </c>
      <c r="L15" s="131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50"/>
      <c r="AA15" s="21"/>
      <c r="AB15" s="22"/>
      <c r="AC15" s="22"/>
      <c r="AD15" s="22"/>
      <c r="AE15" s="22"/>
      <c r="AF15" s="39">
        <f t="shared" si="1"/>
        <v>0</v>
      </c>
      <c r="AG15" s="131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50">
        <f t="shared" si="2"/>
        <v>0</v>
      </c>
      <c r="AT15" s="21"/>
      <c r="AU15" s="22"/>
      <c r="AV15" s="22"/>
      <c r="AW15" s="39">
        <f t="shared" si="3"/>
        <v>0</v>
      </c>
      <c r="AX15" s="21"/>
      <c r="AY15" s="22"/>
      <c r="AZ15" s="22"/>
      <c r="BA15" s="22"/>
      <c r="BB15" s="22"/>
      <c r="BC15" s="22"/>
      <c r="BD15" s="22"/>
      <c r="BE15" s="22"/>
      <c r="BF15" s="22"/>
      <c r="BG15" s="39">
        <f t="shared" si="4"/>
        <v>0</v>
      </c>
      <c r="BH15" s="21"/>
      <c r="BI15" s="22">
        <v>867</v>
      </c>
      <c r="BJ15" s="22"/>
      <c r="BK15" s="22"/>
      <c r="BL15" s="22"/>
      <c r="BM15" s="22"/>
      <c r="BN15" s="22"/>
      <c r="BO15" s="22">
        <v>171.87</v>
      </c>
      <c r="BP15" s="22"/>
      <c r="BQ15" s="22"/>
      <c r="BR15" s="39">
        <f t="shared" si="5"/>
        <v>1038.8699999999999</v>
      </c>
      <c r="BS15" s="131">
        <v>109118.26</v>
      </c>
      <c r="BT15" s="22">
        <v>500</v>
      </c>
      <c r="BU15" s="50"/>
      <c r="BV15" s="21"/>
      <c r="BW15" s="39">
        <f t="shared" si="6"/>
        <v>109618.26</v>
      </c>
      <c r="BX15" s="21"/>
      <c r="BY15" s="22"/>
      <c r="BZ15" s="22"/>
      <c r="CA15" s="22"/>
      <c r="CB15" s="22"/>
      <c r="CC15" s="39">
        <f t="shared" si="7"/>
        <v>0</v>
      </c>
      <c r="CD15" s="134"/>
      <c r="CE15" s="103">
        <v>2</v>
      </c>
      <c r="CF15" s="103"/>
      <c r="CG15" s="103"/>
      <c r="CH15" s="22"/>
      <c r="CI15" s="103"/>
      <c r="CJ15" s="39"/>
      <c r="CK15" s="104">
        <v>25368.58</v>
      </c>
      <c r="CL15" s="104">
        <v>1348.13</v>
      </c>
      <c r="CM15" s="104"/>
      <c r="CN15" s="104">
        <v>43066651.590000004</v>
      </c>
      <c r="CO15" s="145"/>
      <c r="CP15" s="145"/>
      <c r="CQ15" s="145"/>
      <c r="CR15" s="145"/>
      <c r="CT15" s="115"/>
    </row>
    <row r="16" spans="2:98" s="7" customFormat="1" ht="13.5" customHeight="1" thickBot="1" x14ac:dyDescent="0.2">
      <c r="B16" s="284"/>
      <c r="C16" s="160" t="s">
        <v>60</v>
      </c>
      <c r="D16" s="19"/>
      <c r="E16" s="6">
        <v>758900</v>
      </c>
      <c r="F16" s="6"/>
      <c r="G16" s="6"/>
      <c r="H16" s="6"/>
      <c r="I16" s="6"/>
      <c r="J16" s="6"/>
      <c r="K16" s="35">
        <f t="shared" si="0"/>
        <v>758900</v>
      </c>
      <c r="L16" s="5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16"/>
      <c r="AA16" s="19"/>
      <c r="AB16" s="6"/>
      <c r="AC16" s="6">
        <v>65039.4</v>
      </c>
      <c r="AD16" s="6"/>
      <c r="AE16" s="6"/>
      <c r="AF16" s="35">
        <f t="shared" si="1"/>
        <v>65039.4</v>
      </c>
      <c r="AG16" s="5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16">
        <f t="shared" si="2"/>
        <v>0</v>
      </c>
      <c r="AT16" s="19"/>
      <c r="AU16" s="6"/>
      <c r="AV16" s="6"/>
      <c r="AW16" s="35">
        <f t="shared" si="3"/>
        <v>0</v>
      </c>
      <c r="AX16" s="19"/>
      <c r="AY16" s="6"/>
      <c r="AZ16" s="6"/>
      <c r="BA16" s="6"/>
      <c r="BB16" s="6"/>
      <c r="BC16" s="6"/>
      <c r="BD16" s="6"/>
      <c r="BE16" s="6"/>
      <c r="BF16" s="6"/>
      <c r="BG16" s="35">
        <f t="shared" si="4"/>
        <v>0</v>
      </c>
      <c r="BH16" s="19"/>
      <c r="BI16" s="6"/>
      <c r="BJ16" s="6"/>
      <c r="BK16" s="6"/>
      <c r="BL16" s="6"/>
      <c r="BM16" s="6"/>
      <c r="BN16" s="6"/>
      <c r="BO16" s="6"/>
      <c r="BP16" s="6"/>
      <c r="BQ16" s="6"/>
      <c r="BR16" s="35">
        <f t="shared" si="5"/>
        <v>0</v>
      </c>
      <c r="BS16" s="5"/>
      <c r="BT16" s="6"/>
      <c r="BU16" s="16"/>
      <c r="BV16" s="19"/>
      <c r="BW16" s="35">
        <f t="shared" si="6"/>
        <v>0</v>
      </c>
      <c r="BX16" s="19"/>
      <c r="BY16" s="6"/>
      <c r="BZ16" s="6"/>
      <c r="CA16" s="6"/>
      <c r="CB16" s="6"/>
      <c r="CC16" s="35">
        <f t="shared" si="7"/>
        <v>0</v>
      </c>
      <c r="CD16" s="82"/>
      <c r="CE16" s="70"/>
      <c r="CF16" s="70"/>
      <c r="CG16" s="70">
        <v>1</v>
      </c>
      <c r="CH16" s="6"/>
      <c r="CI16" s="70"/>
      <c r="CJ16" s="35"/>
      <c r="CK16" s="77">
        <v>9406605.2499999702</v>
      </c>
      <c r="CL16" s="77">
        <v>104247.7</v>
      </c>
      <c r="CM16" s="77"/>
      <c r="CN16" s="77">
        <v>13329005.949999999</v>
      </c>
      <c r="CO16" s="145"/>
      <c r="CP16" s="145"/>
      <c r="CQ16" s="145"/>
      <c r="CR16" s="145"/>
      <c r="CT16" s="115"/>
    </row>
    <row r="17" spans="2:98" s="7" customFormat="1" ht="13.5" customHeight="1" thickBot="1" x14ac:dyDescent="0.2">
      <c r="B17" s="284"/>
      <c r="C17" s="160" t="s">
        <v>222</v>
      </c>
      <c r="D17" s="19"/>
      <c r="E17" s="6"/>
      <c r="F17" s="6"/>
      <c r="G17" s="6"/>
      <c r="H17" s="6"/>
      <c r="I17" s="6"/>
      <c r="J17" s="6"/>
      <c r="K17" s="35">
        <f t="shared" si="0"/>
        <v>0</v>
      </c>
      <c r="L17" s="5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16"/>
      <c r="AA17" s="19"/>
      <c r="AB17" s="6"/>
      <c r="AC17" s="6"/>
      <c r="AD17" s="6"/>
      <c r="AE17" s="6"/>
      <c r="AF17" s="35">
        <f t="shared" si="1"/>
        <v>0</v>
      </c>
      <c r="AG17" s="5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16">
        <f t="shared" si="2"/>
        <v>0</v>
      </c>
      <c r="AT17" s="19"/>
      <c r="AU17" s="6"/>
      <c r="AV17" s="6"/>
      <c r="AW17" s="35">
        <f t="shared" si="3"/>
        <v>0</v>
      </c>
      <c r="AX17" s="19">
        <v>1.4</v>
      </c>
      <c r="AY17" s="6"/>
      <c r="AZ17" s="6"/>
      <c r="BA17" s="6"/>
      <c r="BB17" s="6"/>
      <c r="BC17" s="6"/>
      <c r="BD17" s="6"/>
      <c r="BE17" s="6"/>
      <c r="BF17" s="6"/>
      <c r="BG17" s="35">
        <f t="shared" si="4"/>
        <v>1.4</v>
      </c>
      <c r="BH17" s="19"/>
      <c r="BI17" s="6"/>
      <c r="BJ17" s="6"/>
      <c r="BK17" s="6"/>
      <c r="BL17" s="6"/>
      <c r="BM17" s="6"/>
      <c r="BN17" s="6"/>
      <c r="BO17" s="6"/>
      <c r="BP17" s="6"/>
      <c r="BQ17" s="6"/>
      <c r="BR17" s="35">
        <f t="shared" si="5"/>
        <v>0</v>
      </c>
      <c r="BS17" s="5"/>
      <c r="BT17" s="6"/>
      <c r="BU17" s="16"/>
      <c r="BV17" s="19"/>
      <c r="BW17" s="35">
        <f t="shared" si="6"/>
        <v>0</v>
      </c>
      <c r="BX17" s="19"/>
      <c r="BY17" s="6"/>
      <c r="BZ17" s="6"/>
      <c r="CA17" s="6"/>
      <c r="CB17" s="6"/>
      <c r="CC17" s="35">
        <f t="shared" si="7"/>
        <v>0</v>
      </c>
      <c r="CD17" s="82"/>
      <c r="CE17" s="70"/>
      <c r="CF17" s="70"/>
      <c r="CG17" s="70"/>
      <c r="CH17" s="6"/>
      <c r="CI17" s="70"/>
      <c r="CJ17" s="35"/>
      <c r="CK17" s="77"/>
      <c r="CL17" s="77"/>
      <c r="CM17" s="77"/>
      <c r="CN17" s="77">
        <v>17493242</v>
      </c>
      <c r="CO17" s="145"/>
      <c r="CP17" s="145"/>
      <c r="CQ17" s="145"/>
      <c r="CR17" s="145"/>
      <c r="CT17" s="115"/>
    </row>
    <row r="18" spans="2:98" s="7" customFormat="1" ht="13.5" customHeight="1" thickBot="1" x14ac:dyDescent="0.2">
      <c r="B18" s="284"/>
      <c r="C18" s="160" t="s">
        <v>153</v>
      </c>
      <c r="D18" s="19"/>
      <c r="E18" s="6"/>
      <c r="F18" s="6"/>
      <c r="G18" s="6"/>
      <c r="H18" s="6"/>
      <c r="I18" s="6"/>
      <c r="J18" s="6"/>
      <c r="K18" s="35">
        <f t="shared" si="0"/>
        <v>0</v>
      </c>
      <c r="L18" s="5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16"/>
      <c r="AA18" s="19"/>
      <c r="AB18" s="6"/>
      <c r="AC18" s="6"/>
      <c r="AD18" s="6"/>
      <c r="AE18" s="6"/>
      <c r="AF18" s="35">
        <f t="shared" si="1"/>
        <v>0</v>
      </c>
      <c r="AG18" s="5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16">
        <f t="shared" si="2"/>
        <v>0</v>
      </c>
      <c r="AT18" s="19"/>
      <c r="AU18" s="6"/>
      <c r="AV18" s="6"/>
      <c r="AW18" s="35">
        <f t="shared" si="3"/>
        <v>0</v>
      </c>
      <c r="AX18" s="19"/>
      <c r="AY18" s="6"/>
      <c r="AZ18" s="6"/>
      <c r="BA18" s="6"/>
      <c r="BB18" s="6"/>
      <c r="BC18" s="6"/>
      <c r="BD18" s="6"/>
      <c r="BE18" s="6"/>
      <c r="BF18" s="6"/>
      <c r="BG18" s="35">
        <f t="shared" si="4"/>
        <v>0</v>
      </c>
      <c r="BH18" s="19"/>
      <c r="BI18" s="6"/>
      <c r="BJ18" s="6"/>
      <c r="BK18" s="6"/>
      <c r="BL18" s="6"/>
      <c r="BM18" s="6"/>
      <c r="BN18" s="6"/>
      <c r="BO18" s="6"/>
      <c r="BP18" s="6"/>
      <c r="BQ18" s="6"/>
      <c r="BR18" s="35">
        <f t="shared" si="5"/>
        <v>0</v>
      </c>
      <c r="BS18" s="5"/>
      <c r="BT18" s="6"/>
      <c r="BU18" s="16"/>
      <c r="BV18" s="19"/>
      <c r="BW18" s="35">
        <f t="shared" si="6"/>
        <v>0</v>
      </c>
      <c r="BX18" s="19"/>
      <c r="BY18" s="6"/>
      <c r="BZ18" s="6"/>
      <c r="CA18" s="6"/>
      <c r="CB18" s="6"/>
      <c r="CC18" s="35">
        <f t="shared" si="7"/>
        <v>0</v>
      </c>
      <c r="CD18" s="82"/>
      <c r="CE18" s="70"/>
      <c r="CF18" s="70"/>
      <c r="CG18" s="70"/>
      <c r="CH18" s="6"/>
      <c r="CI18" s="70"/>
      <c r="CJ18" s="35"/>
      <c r="CK18" s="77">
        <v>1.8</v>
      </c>
      <c r="CL18" s="77">
        <v>31.79</v>
      </c>
      <c r="CM18" s="77"/>
      <c r="CN18" s="77"/>
      <c r="CO18" s="145"/>
      <c r="CP18" s="145"/>
      <c r="CQ18" s="145"/>
      <c r="CR18" s="145"/>
      <c r="CT18" s="115"/>
    </row>
    <row r="19" spans="2:98" s="7" customFormat="1" ht="13.5" customHeight="1" thickBot="1" x14ac:dyDescent="0.2">
      <c r="B19" s="284"/>
      <c r="C19" s="193" t="s">
        <v>120</v>
      </c>
      <c r="D19" s="27"/>
      <c r="E19" s="28"/>
      <c r="F19" s="28"/>
      <c r="G19" s="28"/>
      <c r="H19" s="28"/>
      <c r="I19" s="28"/>
      <c r="J19" s="28"/>
      <c r="K19" s="37">
        <f t="shared" si="0"/>
        <v>0</v>
      </c>
      <c r="L19" s="29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65"/>
      <c r="AA19" s="27"/>
      <c r="AB19" s="28"/>
      <c r="AC19" s="28"/>
      <c r="AD19" s="28"/>
      <c r="AE19" s="28"/>
      <c r="AF19" s="37">
        <f t="shared" si="1"/>
        <v>0</v>
      </c>
      <c r="AG19" s="29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65">
        <f t="shared" si="2"/>
        <v>0</v>
      </c>
      <c r="AT19" s="27"/>
      <c r="AU19" s="28"/>
      <c r="AV19" s="28"/>
      <c r="AW19" s="37">
        <f t="shared" si="3"/>
        <v>0</v>
      </c>
      <c r="AX19" s="27"/>
      <c r="AY19" s="28"/>
      <c r="AZ19" s="28"/>
      <c r="BA19" s="28"/>
      <c r="BB19" s="28"/>
      <c r="BC19" s="28"/>
      <c r="BD19" s="28"/>
      <c r="BE19" s="28"/>
      <c r="BF19" s="28"/>
      <c r="BG19" s="37">
        <f t="shared" si="4"/>
        <v>0</v>
      </c>
      <c r="BH19" s="27"/>
      <c r="BI19" s="28"/>
      <c r="BJ19" s="28"/>
      <c r="BK19" s="28"/>
      <c r="BL19" s="28"/>
      <c r="BM19" s="28"/>
      <c r="BN19" s="28"/>
      <c r="BO19" s="28"/>
      <c r="BP19" s="28"/>
      <c r="BQ19" s="28"/>
      <c r="BR19" s="37">
        <f t="shared" si="5"/>
        <v>0</v>
      </c>
      <c r="BS19" s="29"/>
      <c r="BT19" s="28"/>
      <c r="BU19" s="65"/>
      <c r="BV19" s="27"/>
      <c r="BW19" s="37">
        <f t="shared" si="6"/>
        <v>0</v>
      </c>
      <c r="BX19" s="27"/>
      <c r="BY19" s="28"/>
      <c r="BZ19" s="28"/>
      <c r="CA19" s="28"/>
      <c r="CB19" s="28"/>
      <c r="CC19" s="37">
        <f t="shared" si="7"/>
        <v>0</v>
      </c>
      <c r="CD19" s="80"/>
      <c r="CE19" s="66">
        <v>4</v>
      </c>
      <c r="CF19" s="66"/>
      <c r="CG19" s="66"/>
      <c r="CH19" s="28"/>
      <c r="CI19" s="66"/>
      <c r="CJ19" s="37"/>
      <c r="CK19" s="75">
        <v>42.6</v>
      </c>
      <c r="CL19" s="75">
        <v>695.97</v>
      </c>
      <c r="CM19" s="75"/>
      <c r="CN19" s="75">
        <v>3</v>
      </c>
      <c r="CO19" s="145"/>
      <c r="CP19" s="145"/>
      <c r="CQ19" s="145"/>
      <c r="CR19" s="145"/>
      <c r="CT19" s="115"/>
    </row>
    <row r="20" spans="2:98" s="7" customFormat="1" ht="13.5" customHeight="1" thickBot="1" x14ac:dyDescent="0.2">
      <c r="B20" s="284"/>
      <c r="C20" s="188" t="s">
        <v>194</v>
      </c>
      <c r="D20" s="21"/>
      <c r="E20" s="22"/>
      <c r="F20" s="22"/>
      <c r="G20" s="22"/>
      <c r="H20" s="22"/>
      <c r="I20" s="22"/>
      <c r="J20" s="22"/>
      <c r="K20" s="39">
        <f t="shared" si="0"/>
        <v>0</v>
      </c>
      <c r="L20" s="131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50"/>
      <c r="AA20" s="21"/>
      <c r="AB20" s="22"/>
      <c r="AC20" s="22"/>
      <c r="AD20" s="22"/>
      <c r="AE20" s="22"/>
      <c r="AF20" s="39">
        <f t="shared" si="1"/>
        <v>0</v>
      </c>
      <c r="AG20" s="131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50">
        <f t="shared" si="2"/>
        <v>0</v>
      </c>
      <c r="AT20" s="21"/>
      <c r="AU20" s="22"/>
      <c r="AV20" s="22"/>
      <c r="AW20" s="39">
        <f t="shared" si="3"/>
        <v>0</v>
      </c>
      <c r="AX20" s="21"/>
      <c r="AY20" s="22"/>
      <c r="AZ20" s="22"/>
      <c r="BA20" s="22"/>
      <c r="BB20" s="22"/>
      <c r="BC20" s="22"/>
      <c r="BD20" s="22"/>
      <c r="BE20" s="22"/>
      <c r="BF20" s="22"/>
      <c r="BG20" s="39">
        <f t="shared" si="4"/>
        <v>0</v>
      </c>
      <c r="BH20" s="21"/>
      <c r="BI20" s="22"/>
      <c r="BJ20" s="22"/>
      <c r="BK20" s="22"/>
      <c r="BL20" s="22"/>
      <c r="BM20" s="22"/>
      <c r="BN20" s="22"/>
      <c r="BO20" s="22"/>
      <c r="BP20" s="22"/>
      <c r="BQ20" s="22"/>
      <c r="BR20" s="39">
        <f t="shared" si="5"/>
        <v>0</v>
      </c>
      <c r="BS20" s="131"/>
      <c r="BT20" s="22"/>
      <c r="BU20" s="50"/>
      <c r="BV20" s="21"/>
      <c r="BW20" s="39">
        <f t="shared" si="6"/>
        <v>0</v>
      </c>
      <c r="BX20" s="21"/>
      <c r="BY20" s="22"/>
      <c r="BZ20" s="22"/>
      <c r="CA20" s="22"/>
      <c r="CB20" s="22"/>
      <c r="CC20" s="39">
        <f t="shared" si="7"/>
        <v>0</v>
      </c>
      <c r="CD20" s="134"/>
      <c r="CE20" s="103"/>
      <c r="CF20" s="103"/>
      <c r="CG20" s="103"/>
      <c r="CH20" s="22"/>
      <c r="CI20" s="103"/>
      <c r="CJ20" s="39"/>
      <c r="CK20" s="104">
        <v>0.3</v>
      </c>
      <c r="CL20" s="104">
        <v>0.79</v>
      </c>
      <c r="CM20" s="104"/>
      <c r="CN20" s="104"/>
      <c r="CO20" s="145"/>
      <c r="CP20" s="145"/>
      <c r="CQ20" s="145"/>
      <c r="CR20" s="145"/>
      <c r="CT20" s="115"/>
    </row>
    <row r="21" spans="2:98" s="7" customFormat="1" ht="13.5" customHeight="1" thickBot="1" x14ac:dyDescent="0.2">
      <c r="B21" s="284"/>
      <c r="C21" s="160" t="s">
        <v>149</v>
      </c>
      <c r="D21" s="19"/>
      <c r="E21" s="6"/>
      <c r="F21" s="6"/>
      <c r="G21" s="6"/>
      <c r="H21" s="6"/>
      <c r="I21" s="6"/>
      <c r="J21" s="6"/>
      <c r="K21" s="35">
        <f t="shared" si="0"/>
        <v>0</v>
      </c>
      <c r="L21" s="5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16"/>
      <c r="AA21" s="19"/>
      <c r="AB21" s="6"/>
      <c r="AC21" s="6"/>
      <c r="AD21" s="6"/>
      <c r="AE21" s="6"/>
      <c r="AF21" s="35">
        <f t="shared" si="1"/>
        <v>0</v>
      </c>
      <c r="AG21" s="5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16">
        <f t="shared" si="2"/>
        <v>0</v>
      </c>
      <c r="AT21" s="19"/>
      <c r="AU21" s="6"/>
      <c r="AV21" s="6"/>
      <c r="AW21" s="35">
        <f t="shared" si="3"/>
        <v>0</v>
      </c>
      <c r="AX21" s="19"/>
      <c r="AY21" s="6"/>
      <c r="AZ21" s="6"/>
      <c r="BA21" s="6"/>
      <c r="BB21" s="6"/>
      <c r="BC21" s="6"/>
      <c r="BD21" s="6"/>
      <c r="BE21" s="6"/>
      <c r="BF21" s="6"/>
      <c r="BG21" s="35">
        <f t="shared" si="4"/>
        <v>0</v>
      </c>
      <c r="BH21" s="19"/>
      <c r="BI21" s="6"/>
      <c r="BJ21" s="6"/>
      <c r="BK21" s="6"/>
      <c r="BL21" s="6"/>
      <c r="BM21" s="6"/>
      <c r="BN21" s="6"/>
      <c r="BO21" s="6"/>
      <c r="BP21" s="6"/>
      <c r="BQ21" s="6"/>
      <c r="BR21" s="35">
        <f t="shared" si="5"/>
        <v>0</v>
      </c>
      <c r="BS21" s="5"/>
      <c r="BT21" s="6"/>
      <c r="BU21" s="16"/>
      <c r="BV21" s="19"/>
      <c r="BW21" s="35">
        <f t="shared" si="6"/>
        <v>0</v>
      </c>
      <c r="BX21" s="19"/>
      <c r="BY21" s="6"/>
      <c r="BZ21" s="6"/>
      <c r="CA21" s="6"/>
      <c r="CB21" s="6"/>
      <c r="CC21" s="35">
        <f t="shared" si="7"/>
        <v>0</v>
      </c>
      <c r="CD21" s="82"/>
      <c r="CE21" s="70"/>
      <c r="CF21" s="70"/>
      <c r="CG21" s="70"/>
      <c r="CH21" s="6"/>
      <c r="CI21" s="70"/>
      <c r="CJ21" s="35"/>
      <c r="CK21" s="77">
        <v>1.29</v>
      </c>
      <c r="CL21" s="77">
        <v>15.92</v>
      </c>
      <c r="CM21" s="77"/>
      <c r="CN21" s="77"/>
      <c r="CO21" s="145"/>
      <c r="CP21" s="145"/>
      <c r="CQ21" s="145"/>
      <c r="CR21" s="145"/>
      <c r="CT21" s="115"/>
    </row>
    <row r="22" spans="2:98" s="7" customFormat="1" ht="13.5" customHeight="1" thickBot="1" x14ac:dyDescent="0.2">
      <c r="B22" s="284"/>
      <c r="C22" s="160" t="s">
        <v>66</v>
      </c>
      <c r="D22" s="19"/>
      <c r="E22" s="6"/>
      <c r="F22" s="6"/>
      <c r="G22" s="6"/>
      <c r="H22" s="6"/>
      <c r="I22" s="6"/>
      <c r="J22" s="6"/>
      <c r="K22" s="35">
        <f t="shared" si="0"/>
        <v>0</v>
      </c>
      <c r="L22" s="5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16"/>
      <c r="AA22" s="19"/>
      <c r="AB22" s="6"/>
      <c r="AC22" s="6"/>
      <c r="AD22" s="6"/>
      <c r="AE22" s="6"/>
      <c r="AF22" s="35">
        <f t="shared" si="1"/>
        <v>0</v>
      </c>
      <c r="AG22" s="5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16">
        <f t="shared" si="2"/>
        <v>0</v>
      </c>
      <c r="AT22" s="19"/>
      <c r="AU22" s="6"/>
      <c r="AV22" s="6"/>
      <c r="AW22" s="35">
        <f t="shared" si="3"/>
        <v>0</v>
      </c>
      <c r="AX22" s="19"/>
      <c r="AY22" s="6"/>
      <c r="AZ22" s="6"/>
      <c r="BA22" s="6"/>
      <c r="BB22" s="6"/>
      <c r="BC22" s="6"/>
      <c r="BD22" s="6"/>
      <c r="BE22" s="6"/>
      <c r="BF22" s="6"/>
      <c r="BG22" s="35">
        <f t="shared" si="4"/>
        <v>0</v>
      </c>
      <c r="BH22" s="19"/>
      <c r="BI22" s="6"/>
      <c r="BJ22" s="6"/>
      <c r="BK22" s="6"/>
      <c r="BL22" s="6"/>
      <c r="BM22" s="6"/>
      <c r="BN22" s="6"/>
      <c r="BO22" s="6"/>
      <c r="BP22" s="6"/>
      <c r="BQ22" s="6"/>
      <c r="BR22" s="35">
        <f t="shared" si="5"/>
        <v>0</v>
      </c>
      <c r="BS22" s="5"/>
      <c r="BT22" s="6"/>
      <c r="BU22" s="16"/>
      <c r="BV22" s="19"/>
      <c r="BW22" s="35">
        <f t="shared" si="6"/>
        <v>0</v>
      </c>
      <c r="BX22" s="19"/>
      <c r="BY22" s="6"/>
      <c r="BZ22" s="6"/>
      <c r="CA22" s="6"/>
      <c r="CB22" s="6"/>
      <c r="CC22" s="35">
        <f t="shared" si="7"/>
        <v>0</v>
      </c>
      <c r="CD22" s="82"/>
      <c r="CE22" s="70"/>
      <c r="CF22" s="70"/>
      <c r="CG22" s="70"/>
      <c r="CH22" s="6"/>
      <c r="CI22" s="70"/>
      <c r="CJ22" s="35"/>
      <c r="CK22" s="77"/>
      <c r="CL22" s="77">
        <v>20.57</v>
      </c>
      <c r="CM22" s="77"/>
      <c r="CN22" s="77"/>
      <c r="CO22" s="145"/>
      <c r="CP22" s="145"/>
      <c r="CQ22" s="145"/>
      <c r="CR22" s="145"/>
      <c r="CT22" s="115"/>
    </row>
    <row r="23" spans="2:98" s="7" customFormat="1" ht="13.5" customHeight="1" thickBot="1" x14ac:dyDescent="0.2">
      <c r="B23" s="284"/>
      <c r="C23" s="160" t="s">
        <v>59</v>
      </c>
      <c r="D23" s="19"/>
      <c r="E23" s="6"/>
      <c r="F23" s="6">
        <v>1481.5</v>
      </c>
      <c r="G23" s="6"/>
      <c r="H23" s="6"/>
      <c r="I23" s="6"/>
      <c r="J23" s="6"/>
      <c r="K23" s="35">
        <f t="shared" si="0"/>
        <v>1481.5</v>
      </c>
      <c r="L23" s="5"/>
      <c r="M23" s="6"/>
      <c r="N23" s="6"/>
      <c r="O23" s="6"/>
      <c r="P23" s="6"/>
      <c r="Q23" s="6"/>
      <c r="R23" s="6">
        <v>12398.62</v>
      </c>
      <c r="S23" s="6"/>
      <c r="T23" s="6"/>
      <c r="U23" s="6"/>
      <c r="V23" s="6"/>
      <c r="W23" s="6"/>
      <c r="X23" s="6"/>
      <c r="Y23" s="6"/>
      <c r="Z23" s="16"/>
      <c r="AA23" s="19"/>
      <c r="AB23" s="6"/>
      <c r="AC23" s="6"/>
      <c r="AD23" s="6"/>
      <c r="AE23" s="6"/>
      <c r="AF23" s="35">
        <f t="shared" si="1"/>
        <v>12398.62</v>
      </c>
      <c r="AG23" s="5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16">
        <f t="shared" si="2"/>
        <v>0</v>
      </c>
      <c r="AT23" s="19"/>
      <c r="AU23" s="6"/>
      <c r="AV23" s="6"/>
      <c r="AW23" s="35">
        <f t="shared" si="3"/>
        <v>0</v>
      </c>
      <c r="AX23" s="19"/>
      <c r="AY23" s="6"/>
      <c r="AZ23" s="6"/>
      <c r="BA23" s="6"/>
      <c r="BB23" s="6"/>
      <c r="BC23" s="6"/>
      <c r="BD23" s="6"/>
      <c r="BE23" s="6"/>
      <c r="BF23" s="6"/>
      <c r="BG23" s="35">
        <f t="shared" si="4"/>
        <v>0</v>
      </c>
      <c r="BH23" s="19"/>
      <c r="BI23" s="6"/>
      <c r="BJ23" s="6"/>
      <c r="BK23" s="6"/>
      <c r="BL23" s="6"/>
      <c r="BM23" s="6"/>
      <c r="BN23" s="6"/>
      <c r="BO23" s="6"/>
      <c r="BP23" s="6"/>
      <c r="BQ23" s="6"/>
      <c r="BR23" s="35">
        <f t="shared" si="5"/>
        <v>0</v>
      </c>
      <c r="BS23" s="5">
        <v>16090</v>
      </c>
      <c r="BT23" s="6"/>
      <c r="BU23" s="16">
        <v>10427600</v>
      </c>
      <c r="BV23" s="19">
        <v>4507100</v>
      </c>
      <c r="BW23" s="35">
        <f t="shared" si="6"/>
        <v>14950790</v>
      </c>
      <c r="BX23" s="19"/>
      <c r="BY23" s="6"/>
      <c r="BZ23" s="6"/>
      <c r="CA23" s="6"/>
      <c r="CB23" s="6"/>
      <c r="CC23" s="35">
        <f t="shared" si="7"/>
        <v>0</v>
      </c>
      <c r="CD23" s="82"/>
      <c r="CE23" s="70">
        <v>3</v>
      </c>
      <c r="CF23" s="70"/>
      <c r="CG23" s="70"/>
      <c r="CH23" s="6">
        <v>1.5</v>
      </c>
      <c r="CI23" s="70"/>
      <c r="CJ23" s="35"/>
      <c r="CK23" s="77">
        <v>70.150000000000006</v>
      </c>
      <c r="CL23" s="77">
        <v>1437.14</v>
      </c>
      <c r="CM23" s="77"/>
      <c r="CN23" s="77">
        <v>118224.54</v>
      </c>
      <c r="CO23" s="145"/>
      <c r="CP23" s="145"/>
      <c r="CQ23" s="145"/>
      <c r="CR23" s="145"/>
      <c r="CT23" s="115"/>
    </row>
    <row r="24" spans="2:98" s="7" customFormat="1" ht="13.5" customHeight="1" thickBot="1" x14ac:dyDescent="0.2">
      <c r="B24" s="284"/>
      <c r="C24" s="193" t="s">
        <v>122</v>
      </c>
      <c r="D24" s="27"/>
      <c r="E24" s="28"/>
      <c r="F24" s="28">
        <v>0</v>
      </c>
      <c r="G24" s="28"/>
      <c r="H24" s="28"/>
      <c r="I24" s="28"/>
      <c r="J24" s="28"/>
      <c r="K24" s="37">
        <f t="shared" si="0"/>
        <v>0</v>
      </c>
      <c r="L24" s="29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65"/>
      <c r="AA24" s="27"/>
      <c r="AB24" s="28"/>
      <c r="AC24" s="28"/>
      <c r="AD24" s="28"/>
      <c r="AE24" s="28"/>
      <c r="AF24" s="37">
        <f t="shared" si="1"/>
        <v>0</v>
      </c>
      <c r="AG24" s="29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65">
        <f t="shared" si="2"/>
        <v>0</v>
      </c>
      <c r="AT24" s="27"/>
      <c r="AU24" s="28"/>
      <c r="AV24" s="28"/>
      <c r="AW24" s="37">
        <f t="shared" si="3"/>
        <v>0</v>
      </c>
      <c r="AX24" s="27"/>
      <c r="AY24" s="28"/>
      <c r="AZ24" s="28"/>
      <c r="BA24" s="28"/>
      <c r="BB24" s="28"/>
      <c r="BC24" s="28"/>
      <c r="BD24" s="28"/>
      <c r="BE24" s="28"/>
      <c r="BF24" s="28"/>
      <c r="BG24" s="37">
        <f t="shared" si="4"/>
        <v>0</v>
      </c>
      <c r="BH24" s="27"/>
      <c r="BI24" s="28"/>
      <c r="BJ24" s="28"/>
      <c r="BK24" s="28"/>
      <c r="BL24" s="28"/>
      <c r="BM24" s="28"/>
      <c r="BN24" s="28"/>
      <c r="BO24" s="28"/>
      <c r="BP24" s="28"/>
      <c r="BQ24" s="28"/>
      <c r="BR24" s="37">
        <f t="shared" si="5"/>
        <v>0</v>
      </c>
      <c r="BS24" s="29"/>
      <c r="BT24" s="28"/>
      <c r="BU24" s="65"/>
      <c r="BV24" s="27"/>
      <c r="BW24" s="37">
        <f t="shared" si="6"/>
        <v>0</v>
      </c>
      <c r="BX24" s="27"/>
      <c r="BY24" s="28"/>
      <c r="BZ24" s="28"/>
      <c r="CA24" s="28"/>
      <c r="CB24" s="28"/>
      <c r="CC24" s="37">
        <f t="shared" si="7"/>
        <v>0</v>
      </c>
      <c r="CD24" s="80"/>
      <c r="CE24" s="66"/>
      <c r="CF24" s="66"/>
      <c r="CG24" s="66">
        <v>3</v>
      </c>
      <c r="CH24" s="28"/>
      <c r="CI24" s="66"/>
      <c r="CJ24" s="37"/>
      <c r="CK24" s="75">
        <v>56.5</v>
      </c>
      <c r="CL24" s="75">
        <v>262.02999999999997</v>
      </c>
      <c r="CM24" s="75"/>
      <c r="CN24" s="75"/>
      <c r="CO24" s="145"/>
      <c r="CP24" s="145"/>
      <c r="CQ24" s="145"/>
      <c r="CR24" s="145"/>
      <c r="CT24" s="115"/>
    </row>
    <row r="25" spans="2:98" s="7" customFormat="1" ht="13.5" customHeight="1" thickBot="1" x14ac:dyDescent="0.2">
      <c r="B25" s="284"/>
      <c r="C25" s="188" t="s">
        <v>58</v>
      </c>
      <c r="D25" s="21"/>
      <c r="E25" s="22"/>
      <c r="F25" s="22"/>
      <c r="G25" s="22">
        <v>150096.4</v>
      </c>
      <c r="H25" s="22"/>
      <c r="I25" s="22"/>
      <c r="J25" s="22"/>
      <c r="K25" s="39">
        <f t="shared" si="0"/>
        <v>150096.4</v>
      </c>
      <c r="L25" s="131"/>
      <c r="M25" s="22"/>
      <c r="N25" s="22"/>
      <c r="O25" s="22"/>
      <c r="P25" s="22"/>
      <c r="Q25" s="22">
        <v>7348.8</v>
      </c>
      <c r="R25" s="22">
        <v>2130971.09</v>
      </c>
      <c r="S25" s="22"/>
      <c r="T25" s="22"/>
      <c r="U25" s="22">
        <v>55</v>
      </c>
      <c r="V25" s="22"/>
      <c r="W25" s="22">
        <v>4285540.1900000004</v>
      </c>
      <c r="X25" s="22"/>
      <c r="Y25" s="22">
        <v>31.46</v>
      </c>
      <c r="Z25" s="50"/>
      <c r="AA25" s="21"/>
      <c r="AB25" s="22">
        <v>197059546.02000099</v>
      </c>
      <c r="AC25" s="22">
        <v>269739809.87999499</v>
      </c>
      <c r="AD25" s="22"/>
      <c r="AE25" s="22">
        <v>14034049.02</v>
      </c>
      <c r="AF25" s="39">
        <f t="shared" si="1"/>
        <v>487257351.45999599</v>
      </c>
      <c r="AG25" s="131"/>
      <c r="AH25" s="22"/>
      <c r="AI25" s="22"/>
      <c r="AJ25" s="22"/>
      <c r="AK25" s="22"/>
      <c r="AL25" s="22"/>
      <c r="AM25" s="22">
        <v>52776.13</v>
      </c>
      <c r="AN25" s="22">
        <v>4084678.82</v>
      </c>
      <c r="AO25" s="22">
        <v>365302.05</v>
      </c>
      <c r="AP25" s="22"/>
      <c r="AQ25" s="22">
        <v>370989</v>
      </c>
      <c r="AR25" s="22">
        <v>16.13</v>
      </c>
      <c r="AS25" s="50">
        <f t="shared" si="2"/>
        <v>4873762.13</v>
      </c>
      <c r="AT25" s="21">
        <v>674495.62</v>
      </c>
      <c r="AU25" s="22">
        <v>1908701.5</v>
      </c>
      <c r="AV25" s="22"/>
      <c r="AW25" s="39">
        <f t="shared" si="3"/>
        <v>2583197.12</v>
      </c>
      <c r="AX25" s="21">
        <v>81500</v>
      </c>
      <c r="AY25" s="22"/>
      <c r="AZ25" s="22"/>
      <c r="BA25" s="22"/>
      <c r="BB25" s="22"/>
      <c r="BC25" s="22"/>
      <c r="BD25" s="22"/>
      <c r="BE25" s="22"/>
      <c r="BF25" s="22"/>
      <c r="BG25" s="39">
        <f t="shared" si="4"/>
        <v>81500</v>
      </c>
      <c r="BH25" s="21"/>
      <c r="BI25" s="22"/>
      <c r="BJ25" s="22"/>
      <c r="BK25" s="22"/>
      <c r="BL25" s="22"/>
      <c r="BM25" s="22"/>
      <c r="BN25" s="22"/>
      <c r="BO25" s="22"/>
      <c r="BP25" s="22"/>
      <c r="BQ25" s="22"/>
      <c r="BR25" s="39">
        <f t="shared" si="5"/>
        <v>0</v>
      </c>
      <c r="BS25" s="131">
        <v>275951.2</v>
      </c>
      <c r="BT25" s="22"/>
      <c r="BU25" s="50"/>
      <c r="BV25" s="21"/>
      <c r="BW25" s="39">
        <f t="shared" si="6"/>
        <v>275951.2</v>
      </c>
      <c r="BX25" s="21"/>
      <c r="BY25" s="22"/>
      <c r="BZ25" s="22"/>
      <c r="CA25" s="22"/>
      <c r="CB25" s="22"/>
      <c r="CC25" s="39">
        <f t="shared" si="7"/>
        <v>0</v>
      </c>
      <c r="CD25" s="134">
        <v>1</v>
      </c>
      <c r="CE25" s="103">
        <v>25</v>
      </c>
      <c r="CF25" s="103">
        <v>1020</v>
      </c>
      <c r="CG25" s="103">
        <v>2</v>
      </c>
      <c r="CH25" s="22"/>
      <c r="CI25" s="103"/>
      <c r="CJ25" s="39">
        <v>26732.639999999999</v>
      </c>
      <c r="CK25" s="104">
        <v>5182220.5399998901</v>
      </c>
      <c r="CL25" s="104">
        <v>6701.3900000000904</v>
      </c>
      <c r="CM25" s="104"/>
      <c r="CN25" s="104">
        <v>59723719.139999896</v>
      </c>
      <c r="CO25" s="145"/>
      <c r="CP25" s="145"/>
      <c r="CQ25" s="145"/>
      <c r="CR25" s="145"/>
      <c r="CT25" s="115"/>
    </row>
    <row r="26" spans="2:98" s="7" customFormat="1" ht="13.5" customHeight="1" thickBot="1" x14ac:dyDescent="0.2">
      <c r="B26" s="284"/>
      <c r="C26" s="160" t="s">
        <v>63</v>
      </c>
      <c r="D26" s="19"/>
      <c r="E26" s="6"/>
      <c r="F26" s="6"/>
      <c r="G26" s="6"/>
      <c r="H26" s="6"/>
      <c r="I26" s="6"/>
      <c r="J26" s="6"/>
      <c r="K26" s="35">
        <f t="shared" si="0"/>
        <v>0</v>
      </c>
      <c r="L26" s="5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16"/>
      <c r="AA26" s="19"/>
      <c r="AB26" s="6"/>
      <c r="AC26" s="6"/>
      <c r="AD26" s="6"/>
      <c r="AE26" s="6"/>
      <c r="AF26" s="35">
        <f t="shared" si="1"/>
        <v>0</v>
      </c>
      <c r="AG26" s="5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16">
        <f t="shared" si="2"/>
        <v>0</v>
      </c>
      <c r="AT26" s="19"/>
      <c r="AU26" s="6"/>
      <c r="AV26" s="6"/>
      <c r="AW26" s="35">
        <f t="shared" si="3"/>
        <v>0</v>
      </c>
      <c r="AX26" s="19"/>
      <c r="AY26" s="6"/>
      <c r="AZ26" s="6"/>
      <c r="BA26" s="6"/>
      <c r="BB26" s="6"/>
      <c r="BC26" s="6"/>
      <c r="BD26" s="6"/>
      <c r="BE26" s="6"/>
      <c r="BF26" s="6"/>
      <c r="BG26" s="35">
        <f t="shared" si="4"/>
        <v>0</v>
      </c>
      <c r="BH26" s="19"/>
      <c r="BI26" s="6"/>
      <c r="BJ26" s="6"/>
      <c r="BK26" s="6"/>
      <c r="BL26" s="6"/>
      <c r="BM26" s="6"/>
      <c r="BN26" s="6"/>
      <c r="BO26" s="6"/>
      <c r="BP26" s="6"/>
      <c r="BQ26" s="6"/>
      <c r="BR26" s="35">
        <f t="shared" si="5"/>
        <v>0</v>
      </c>
      <c r="BS26" s="5">
        <v>16973</v>
      </c>
      <c r="BT26" s="6"/>
      <c r="BU26" s="16"/>
      <c r="BV26" s="19">
        <v>300</v>
      </c>
      <c r="BW26" s="35">
        <f t="shared" si="6"/>
        <v>17273</v>
      </c>
      <c r="BX26" s="19"/>
      <c r="BY26" s="6"/>
      <c r="BZ26" s="6"/>
      <c r="CA26" s="6"/>
      <c r="CB26" s="6"/>
      <c r="CC26" s="35">
        <f t="shared" si="7"/>
        <v>0</v>
      </c>
      <c r="CD26" s="82"/>
      <c r="CE26" s="70"/>
      <c r="CF26" s="70"/>
      <c r="CG26" s="70"/>
      <c r="CH26" s="6"/>
      <c r="CI26" s="70"/>
      <c r="CJ26" s="35"/>
      <c r="CK26" s="77">
        <v>41.4</v>
      </c>
      <c r="CL26" s="77">
        <v>190.29</v>
      </c>
      <c r="CM26" s="77"/>
      <c r="CN26" s="77"/>
      <c r="CO26" s="145"/>
      <c r="CP26" s="145"/>
      <c r="CQ26" s="145"/>
      <c r="CR26" s="145"/>
      <c r="CT26" s="115"/>
    </row>
    <row r="27" spans="2:98" s="7" customFormat="1" ht="13.5" customHeight="1" thickBot="1" x14ac:dyDescent="0.2">
      <c r="B27" s="284"/>
      <c r="C27" s="160" t="s">
        <v>239</v>
      </c>
      <c r="D27" s="19"/>
      <c r="E27" s="6"/>
      <c r="F27" s="6"/>
      <c r="G27" s="6"/>
      <c r="H27" s="6"/>
      <c r="I27" s="6"/>
      <c r="J27" s="6"/>
      <c r="K27" s="35">
        <f t="shared" si="0"/>
        <v>0</v>
      </c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16"/>
      <c r="AA27" s="19"/>
      <c r="AB27" s="6"/>
      <c r="AC27" s="6"/>
      <c r="AD27" s="6"/>
      <c r="AE27" s="6"/>
      <c r="AF27" s="35">
        <f t="shared" si="1"/>
        <v>0</v>
      </c>
      <c r="AG27" s="5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16">
        <f t="shared" si="2"/>
        <v>0</v>
      </c>
      <c r="AT27" s="19"/>
      <c r="AU27" s="6"/>
      <c r="AV27" s="6"/>
      <c r="AW27" s="35">
        <f t="shared" si="3"/>
        <v>0</v>
      </c>
      <c r="AX27" s="19"/>
      <c r="AY27" s="6"/>
      <c r="AZ27" s="6"/>
      <c r="BA27" s="6"/>
      <c r="BB27" s="6"/>
      <c r="BC27" s="6"/>
      <c r="BD27" s="6"/>
      <c r="BE27" s="6"/>
      <c r="BF27" s="6"/>
      <c r="BG27" s="35">
        <f t="shared" si="4"/>
        <v>0</v>
      </c>
      <c r="BH27" s="19"/>
      <c r="BI27" s="6"/>
      <c r="BJ27" s="6"/>
      <c r="BK27" s="6"/>
      <c r="BL27" s="6"/>
      <c r="BM27" s="6"/>
      <c r="BN27" s="6"/>
      <c r="BO27" s="6"/>
      <c r="BP27" s="6"/>
      <c r="BQ27" s="6"/>
      <c r="BR27" s="35">
        <f t="shared" si="5"/>
        <v>0</v>
      </c>
      <c r="BS27" s="5"/>
      <c r="BT27" s="6"/>
      <c r="BU27" s="16"/>
      <c r="BV27" s="19"/>
      <c r="BW27" s="35">
        <f t="shared" si="6"/>
        <v>0</v>
      </c>
      <c r="BX27" s="19"/>
      <c r="BY27" s="6"/>
      <c r="BZ27" s="6"/>
      <c r="CA27" s="6"/>
      <c r="CB27" s="6"/>
      <c r="CC27" s="35">
        <f t="shared" si="7"/>
        <v>0</v>
      </c>
      <c r="CD27" s="82"/>
      <c r="CE27" s="70"/>
      <c r="CF27" s="70"/>
      <c r="CG27" s="70"/>
      <c r="CH27" s="6"/>
      <c r="CI27" s="70"/>
      <c r="CJ27" s="35"/>
      <c r="CK27" s="77">
        <v>1</v>
      </c>
      <c r="CL27" s="77">
        <v>1.58</v>
      </c>
      <c r="CM27" s="77"/>
      <c r="CN27" s="77"/>
      <c r="CO27" s="145"/>
      <c r="CP27" s="145"/>
      <c r="CQ27" s="145"/>
      <c r="CR27" s="145"/>
      <c r="CT27" s="115"/>
    </row>
    <row r="28" spans="2:98" s="7" customFormat="1" ht="13.5" customHeight="1" thickBot="1" x14ac:dyDescent="0.2">
      <c r="B28" s="284"/>
      <c r="C28" s="160" t="s">
        <v>62</v>
      </c>
      <c r="D28" s="19"/>
      <c r="E28" s="6">
        <v>492940</v>
      </c>
      <c r="F28" s="6">
        <v>8982</v>
      </c>
      <c r="G28" s="6"/>
      <c r="H28" s="6"/>
      <c r="I28" s="6"/>
      <c r="J28" s="6"/>
      <c r="K28" s="35">
        <f t="shared" si="0"/>
        <v>501922</v>
      </c>
      <c r="L28" s="5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16"/>
      <c r="AA28" s="19"/>
      <c r="AB28" s="6"/>
      <c r="AC28" s="6"/>
      <c r="AD28" s="6"/>
      <c r="AE28" s="6"/>
      <c r="AF28" s="35">
        <f t="shared" si="1"/>
        <v>0</v>
      </c>
      <c r="AG28" s="5"/>
      <c r="AH28" s="6"/>
      <c r="AI28" s="6"/>
      <c r="AJ28" s="6"/>
      <c r="AK28" s="6"/>
      <c r="AL28" s="6"/>
      <c r="AM28" s="6"/>
      <c r="AN28" s="6"/>
      <c r="AO28" s="6"/>
      <c r="AP28" s="6">
        <v>1900</v>
      </c>
      <c r="AQ28" s="6"/>
      <c r="AR28" s="6"/>
      <c r="AS28" s="16">
        <f t="shared" si="2"/>
        <v>1900</v>
      </c>
      <c r="AT28" s="19"/>
      <c r="AU28" s="6"/>
      <c r="AV28" s="6"/>
      <c r="AW28" s="35">
        <f t="shared" si="3"/>
        <v>0</v>
      </c>
      <c r="AX28" s="19"/>
      <c r="AY28" s="6"/>
      <c r="AZ28" s="6"/>
      <c r="BA28" s="6"/>
      <c r="BB28" s="6"/>
      <c r="BC28" s="6"/>
      <c r="BD28" s="6"/>
      <c r="BE28" s="6"/>
      <c r="BF28" s="6"/>
      <c r="BG28" s="35">
        <f t="shared" si="4"/>
        <v>0</v>
      </c>
      <c r="BH28" s="19"/>
      <c r="BI28" s="6"/>
      <c r="BJ28" s="6"/>
      <c r="BK28" s="6">
        <v>7846</v>
      </c>
      <c r="BL28" s="6"/>
      <c r="BM28" s="6"/>
      <c r="BN28" s="6"/>
      <c r="BO28" s="6"/>
      <c r="BP28" s="6"/>
      <c r="BQ28" s="6"/>
      <c r="BR28" s="35">
        <f t="shared" si="5"/>
        <v>7846</v>
      </c>
      <c r="BS28" s="5"/>
      <c r="BT28" s="6"/>
      <c r="BU28" s="16"/>
      <c r="BV28" s="19"/>
      <c r="BW28" s="35">
        <f t="shared" si="6"/>
        <v>0</v>
      </c>
      <c r="BX28" s="19"/>
      <c r="BY28" s="6"/>
      <c r="BZ28" s="6"/>
      <c r="CA28" s="6"/>
      <c r="CB28" s="6"/>
      <c r="CC28" s="35">
        <f t="shared" si="7"/>
        <v>0</v>
      </c>
      <c r="CD28" s="82"/>
      <c r="CE28" s="70"/>
      <c r="CF28" s="70"/>
      <c r="CG28" s="70"/>
      <c r="CH28" s="6"/>
      <c r="CI28" s="70"/>
      <c r="CJ28" s="35"/>
      <c r="CK28" s="77">
        <v>70134.7</v>
      </c>
      <c r="CL28" s="77">
        <v>244.35</v>
      </c>
      <c r="CM28" s="77"/>
      <c r="CN28" s="77">
        <v>2142189.1</v>
      </c>
      <c r="CO28" s="145"/>
      <c r="CP28" s="145"/>
      <c r="CQ28" s="145"/>
      <c r="CR28" s="145"/>
      <c r="CT28" s="115"/>
    </row>
    <row r="29" spans="2:98" s="7" customFormat="1" ht="13.5" customHeight="1" thickBot="1" x14ac:dyDescent="0.2">
      <c r="B29" s="284"/>
      <c r="C29" s="193" t="s">
        <v>123</v>
      </c>
      <c r="D29" s="27"/>
      <c r="E29" s="28">
        <v>19740</v>
      </c>
      <c r="F29" s="28"/>
      <c r="G29" s="28"/>
      <c r="H29" s="28"/>
      <c r="I29" s="28"/>
      <c r="J29" s="28"/>
      <c r="K29" s="37">
        <f t="shared" si="0"/>
        <v>19740</v>
      </c>
      <c r="L29" s="29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65"/>
      <c r="AA29" s="27"/>
      <c r="AB29" s="28"/>
      <c r="AC29" s="28"/>
      <c r="AD29" s="28"/>
      <c r="AE29" s="28"/>
      <c r="AF29" s="37">
        <f t="shared" si="1"/>
        <v>0</v>
      </c>
      <c r="AG29" s="29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65">
        <f t="shared" si="2"/>
        <v>0</v>
      </c>
      <c r="AT29" s="27"/>
      <c r="AU29" s="28"/>
      <c r="AV29" s="28"/>
      <c r="AW29" s="37">
        <f t="shared" si="3"/>
        <v>0</v>
      </c>
      <c r="AX29" s="27"/>
      <c r="AY29" s="28"/>
      <c r="AZ29" s="28"/>
      <c r="BA29" s="28"/>
      <c r="BB29" s="28"/>
      <c r="BC29" s="28"/>
      <c r="BD29" s="28"/>
      <c r="BE29" s="28"/>
      <c r="BF29" s="28"/>
      <c r="BG29" s="37">
        <f t="shared" si="4"/>
        <v>0</v>
      </c>
      <c r="BH29" s="27"/>
      <c r="BI29" s="28"/>
      <c r="BJ29" s="28"/>
      <c r="BK29" s="28"/>
      <c r="BL29" s="28"/>
      <c r="BM29" s="28"/>
      <c r="BN29" s="28"/>
      <c r="BO29" s="28"/>
      <c r="BP29" s="28"/>
      <c r="BQ29" s="28"/>
      <c r="BR29" s="37">
        <f t="shared" si="5"/>
        <v>0</v>
      </c>
      <c r="BS29" s="29"/>
      <c r="BT29" s="28"/>
      <c r="BU29" s="65"/>
      <c r="BV29" s="27"/>
      <c r="BW29" s="37">
        <f t="shared" si="6"/>
        <v>0</v>
      </c>
      <c r="BX29" s="27"/>
      <c r="BY29" s="28"/>
      <c r="BZ29" s="28"/>
      <c r="CA29" s="28"/>
      <c r="CB29" s="28"/>
      <c r="CC29" s="37">
        <f t="shared" si="7"/>
        <v>0</v>
      </c>
      <c r="CD29" s="80"/>
      <c r="CE29" s="66"/>
      <c r="CF29" s="66"/>
      <c r="CG29" s="66"/>
      <c r="CH29" s="28"/>
      <c r="CI29" s="66"/>
      <c r="CJ29" s="37"/>
      <c r="CK29" s="75">
        <v>2.1</v>
      </c>
      <c r="CL29" s="75">
        <v>947.35</v>
      </c>
      <c r="CM29" s="75"/>
      <c r="CN29" s="75"/>
      <c r="CO29" s="145"/>
      <c r="CP29" s="145"/>
      <c r="CQ29" s="145"/>
      <c r="CR29" s="145"/>
      <c r="CT29" s="115"/>
    </row>
    <row r="30" spans="2:98" s="7" customFormat="1" ht="13.5" customHeight="1" thickBot="1" x14ac:dyDescent="0.2">
      <c r="B30" s="284"/>
      <c r="C30" s="188" t="s">
        <v>163</v>
      </c>
      <c r="D30" s="21"/>
      <c r="E30" s="22"/>
      <c r="F30" s="22"/>
      <c r="G30" s="22"/>
      <c r="H30" s="22"/>
      <c r="I30" s="22"/>
      <c r="J30" s="22"/>
      <c r="K30" s="39">
        <f t="shared" si="0"/>
        <v>0</v>
      </c>
      <c r="L30" s="131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>
        <v>20.260000000000002</v>
      </c>
      <c r="X30" s="22"/>
      <c r="Y30" s="22"/>
      <c r="Z30" s="50"/>
      <c r="AA30" s="21"/>
      <c r="AB30" s="22"/>
      <c r="AC30" s="22"/>
      <c r="AD30" s="22"/>
      <c r="AE30" s="22"/>
      <c r="AF30" s="39">
        <f t="shared" si="1"/>
        <v>20.260000000000002</v>
      </c>
      <c r="AG30" s="131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50">
        <f t="shared" si="2"/>
        <v>0</v>
      </c>
      <c r="AT30" s="21"/>
      <c r="AU30" s="22"/>
      <c r="AV30" s="22"/>
      <c r="AW30" s="39">
        <f t="shared" si="3"/>
        <v>0</v>
      </c>
      <c r="AX30" s="21"/>
      <c r="AY30" s="22"/>
      <c r="AZ30" s="22"/>
      <c r="BA30" s="22"/>
      <c r="BB30" s="22"/>
      <c r="BC30" s="22"/>
      <c r="BD30" s="22"/>
      <c r="BE30" s="22"/>
      <c r="BF30" s="22"/>
      <c r="BG30" s="39">
        <f t="shared" si="4"/>
        <v>0</v>
      </c>
      <c r="BH30" s="21"/>
      <c r="BI30" s="22"/>
      <c r="BJ30" s="22"/>
      <c r="BK30" s="22"/>
      <c r="BL30" s="22"/>
      <c r="BM30" s="22"/>
      <c r="BN30" s="22"/>
      <c r="BO30" s="22"/>
      <c r="BP30" s="22"/>
      <c r="BQ30" s="22"/>
      <c r="BR30" s="39">
        <f t="shared" si="5"/>
        <v>0</v>
      </c>
      <c r="BS30" s="131"/>
      <c r="BT30" s="22"/>
      <c r="BU30" s="50"/>
      <c r="BV30" s="21"/>
      <c r="BW30" s="39">
        <f t="shared" si="6"/>
        <v>0</v>
      </c>
      <c r="BX30" s="21"/>
      <c r="BY30" s="22"/>
      <c r="BZ30" s="22"/>
      <c r="CA30" s="22"/>
      <c r="CB30" s="22"/>
      <c r="CC30" s="39">
        <f t="shared" si="7"/>
        <v>0</v>
      </c>
      <c r="CD30" s="134"/>
      <c r="CE30" s="103">
        <v>35</v>
      </c>
      <c r="CF30" s="103"/>
      <c r="CG30" s="103">
        <v>2</v>
      </c>
      <c r="CH30" s="22"/>
      <c r="CI30" s="103"/>
      <c r="CJ30" s="39"/>
      <c r="CK30" s="104">
        <v>2709.72999999998</v>
      </c>
      <c r="CL30" s="104">
        <v>10078.5600000001</v>
      </c>
      <c r="CM30" s="104"/>
      <c r="CN30" s="104">
        <v>1768624</v>
      </c>
      <c r="CO30" s="145"/>
      <c r="CP30" s="145"/>
      <c r="CQ30" s="145"/>
      <c r="CR30" s="145"/>
      <c r="CT30" s="115"/>
    </row>
    <row r="31" spans="2:98" s="7" customFormat="1" ht="13.5" customHeight="1" thickBot="1" x14ac:dyDescent="0.2">
      <c r="B31" s="284"/>
      <c r="C31" s="160" t="s">
        <v>165</v>
      </c>
      <c r="D31" s="19"/>
      <c r="E31" s="6"/>
      <c r="F31" s="6"/>
      <c r="G31" s="6"/>
      <c r="H31" s="6"/>
      <c r="I31" s="6"/>
      <c r="J31" s="6"/>
      <c r="K31" s="35">
        <f t="shared" si="0"/>
        <v>0</v>
      </c>
      <c r="L31" s="5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16"/>
      <c r="AA31" s="19"/>
      <c r="AB31" s="6"/>
      <c r="AC31" s="6"/>
      <c r="AD31" s="6"/>
      <c r="AE31" s="6"/>
      <c r="AF31" s="35">
        <f t="shared" si="1"/>
        <v>0</v>
      </c>
      <c r="AG31" s="5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16">
        <f t="shared" si="2"/>
        <v>0</v>
      </c>
      <c r="AT31" s="19"/>
      <c r="AU31" s="6"/>
      <c r="AV31" s="6"/>
      <c r="AW31" s="35">
        <f t="shared" si="3"/>
        <v>0</v>
      </c>
      <c r="AX31" s="19"/>
      <c r="AY31" s="6"/>
      <c r="AZ31" s="6"/>
      <c r="BA31" s="6"/>
      <c r="BB31" s="6"/>
      <c r="BC31" s="6"/>
      <c r="BD31" s="6"/>
      <c r="BE31" s="6"/>
      <c r="BF31" s="6"/>
      <c r="BG31" s="35">
        <f t="shared" si="4"/>
        <v>0</v>
      </c>
      <c r="BH31" s="19"/>
      <c r="BI31" s="6"/>
      <c r="BJ31" s="6"/>
      <c r="BK31" s="6"/>
      <c r="BL31" s="6"/>
      <c r="BM31" s="6"/>
      <c r="BN31" s="6"/>
      <c r="BO31" s="6"/>
      <c r="BP31" s="6"/>
      <c r="BQ31" s="6"/>
      <c r="BR31" s="35">
        <f t="shared" si="5"/>
        <v>0</v>
      </c>
      <c r="BS31" s="5"/>
      <c r="BT31" s="6"/>
      <c r="BU31" s="16"/>
      <c r="BV31" s="19"/>
      <c r="BW31" s="35">
        <f t="shared" si="6"/>
        <v>0</v>
      </c>
      <c r="BX31" s="19"/>
      <c r="BY31" s="6"/>
      <c r="BZ31" s="6"/>
      <c r="CA31" s="6"/>
      <c r="CB31" s="6"/>
      <c r="CC31" s="35">
        <f t="shared" si="7"/>
        <v>0</v>
      </c>
      <c r="CD31" s="82"/>
      <c r="CE31" s="70">
        <v>1</v>
      </c>
      <c r="CF31" s="70"/>
      <c r="CG31" s="70"/>
      <c r="CH31" s="6"/>
      <c r="CI31" s="70"/>
      <c r="CJ31" s="35"/>
      <c r="CK31" s="77">
        <v>2.5</v>
      </c>
      <c r="CL31" s="77">
        <v>12.21</v>
      </c>
      <c r="CM31" s="77"/>
      <c r="CN31" s="77"/>
      <c r="CO31" s="145"/>
      <c r="CP31" s="145"/>
      <c r="CQ31" s="145"/>
      <c r="CR31" s="145"/>
      <c r="CT31" s="115"/>
    </row>
    <row r="32" spans="2:98" s="7" customFormat="1" ht="13.5" customHeight="1" thickBot="1" x14ac:dyDescent="0.2">
      <c r="B32" s="284"/>
      <c r="C32" s="160" t="s">
        <v>164</v>
      </c>
      <c r="D32" s="19"/>
      <c r="E32" s="6"/>
      <c r="F32" s="6"/>
      <c r="G32" s="6"/>
      <c r="H32" s="6"/>
      <c r="I32" s="6"/>
      <c r="J32" s="6"/>
      <c r="K32" s="35">
        <f t="shared" si="0"/>
        <v>0</v>
      </c>
      <c r="L32" s="5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16"/>
      <c r="AA32" s="19"/>
      <c r="AB32" s="6"/>
      <c r="AC32" s="6"/>
      <c r="AD32" s="6"/>
      <c r="AE32" s="6"/>
      <c r="AF32" s="35">
        <f t="shared" si="1"/>
        <v>0</v>
      </c>
      <c r="AG32" s="5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16">
        <f t="shared" si="2"/>
        <v>0</v>
      </c>
      <c r="AT32" s="19"/>
      <c r="AU32" s="6"/>
      <c r="AV32" s="6"/>
      <c r="AW32" s="35">
        <f t="shared" si="3"/>
        <v>0</v>
      </c>
      <c r="AX32" s="19"/>
      <c r="AY32" s="6"/>
      <c r="AZ32" s="6"/>
      <c r="BA32" s="6"/>
      <c r="BB32" s="6"/>
      <c r="BC32" s="6"/>
      <c r="BD32" s="6"/>
      <c r="BE32" s="6"/>
      <c r="BF32" s="6"/>
      <c r="BG32" s="35">
        <f t="shared" si="4"/>
        <v>0</v>
      </c>
      <c r="BH32" s="19"/>
      <c r="BI32" s="6"/>
      <c r="BJ32" s="6"/>
      <c r="BK32" s="6"/>
      <c r="BL32" s="6"/>
      <c r="BM32" s="6"/>
      <c r="BN32" s="6"/>
      <c r="BO32" s="6"/>
      <c r="BP32" s="6"/>
      <c r="BQ32" s="6"/>
      <c r="BR32" s="35">
        <f t="shared" si="5"/>
        <v>0</v>
      </c>
      <c r="BS32" s="5"/>
      <c r="BT32" s="6"/>
      <c r="BU32" s="16"/>
      <c r="BV32" s="19"/>
      <c r="BW32" s="35">
        <f t="shared" si="6"/>
        <v>0</v>
      </c>
      <c r="BX32" s="19"/>
      <c r="BY32" s="6"/>
      <c r="BZ32" s="6"/>
      <c r="CA32" s="6"/>
      <c r="CB32" s="6"/>
      <c r="CC32" s="35">
        <f t="shared" si="7"/>
        <v>0</v>
      </c>
      <c r="CD32" s="82"/>
      <c r="CE32" s="70"/>
      <c r="CF32" s="70"/>
      <c r="CG32" s="70"/>
      <c r="CH32" s="6"/>
      <c r="CI32" s="70"/>
      <c r="CJ32" s="35"/>
      <c r="CK32" s="77">
        <v>3.21</v>
      </c>
      <c r="CL32" s="77">
        <v>13.5</v>
      </c>
      <c r="CM32" s="77"/>
      <c r="CN32" s="77"/>
      <c r="CO32" s="145"/>
      <c r="CP32" s="145"/>
      <c r="CQ32" s="145"/>
      <c r="CR32" s="145"/>
      <c r="CT32" s="115"/>
    </row>
    <row r="33" spans="2:98" s="7" customFormat="1" ht="13.5" customHeight="1" thickBot="1" x14ac:dyDescent="0.2">
      <c r="B33" s="284"/>
      <c r="C33" s="160" t="s">
        <v>118</v>
      </c>
      <c r="D33" s="19"/>
      <c r="E33" s="6">
        <v>0.25</v>
      </c>
      <c r="F33" s="6">
        <v>776.2</v>
      </c>
      <c r="G33" s="6"/>
      <c r="H33" s="6"/>
      <c r="I33" s="6"/>
      <c r="J33" s="6"/>
      <c r="K33" s="35">
        <f t="shared" si="0"/>
        <v>776.45</v>
      </c>
      <c r="L33" s="5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16"/>
      <c r="AA33" s="19"/>
      <c r="AB33" s="6"/>
      <c r="AC33" s="6">
        <v>4584834.3899999997</v>
      </c>
      <c r="AD33" s="6"/>
      <c r="AE33" s="6">
        <v>11331.53</v>
      </c>
      <c r="AF33" s="35">
        <f t="shared" si="1"/>
        <v>4596165.92</v>
      </c>
      <c r="AG33" s="5"/>
      <c r="AH33" s="6"/>
      <c r="AI33" s="6"/>
      <c r="AJ33" s="6"/>
      <c r="AK33" s="6"/>
      <c r="AL33" s="6"/>
      <c r="AM33" s="6"/>
      <c r="AN33" s="6"/>
      <c r="AO33" s="6">
        <v>11605.6</v>
      </c>
      <c r="AP33" s="6"/>
      <c r="AQ33" s="6"/>
      <c r="AR33" s="6"/>
      <c r="AS33" s="16">
        <f t="shared" si="2"/>
        <v>11605.6</v>
      </c>
      <c r="AT33" s="19"/>
      <c r="AU33" s="6"/>
      <c r="AV33" s="6"/>
      <c r="AW33" s="35">
        <f t="shared" si="3"/>
        <v>0</v>
      </c>
      <c r="AX33" s="19"/>
      <c r="AY33" s="6"/>
      <c r="AZ33" s="6"/>
      <c r="BA33" s="6"/>
      <c r="BB33" s="6"/>
      <c r="BC33" s="6"/>
      <c r="BD33" s="6">
        <v>148500</v>
      </c>
      <c r="BE33" s="6"/>
      <c r="BF33" s="6"/>
      <c r="BG33" s="35">
        <f t="shared" si="4"/>
        <v>148500</v>
      </c>
      <c r="BH33" s="19"/>
      <c r="BI33" s="6"/>
      <c r="BJ33" s="6"/>
      <c r="BK33" s="6"/>
      <c r="BL33" s="6"/>
      <c r="BM33" s="6"/>
      <c r="BN33" s="6"/>
      <c r="BO33" s="6">
        <v>175620</v>
      </c>
      <c r="BP33" s="6"/>
      <c r="BQ33" s="6"/>
      <c r="BR33" s="35">
        <f t="shared" si="5"/>
        <v>175620</v>
      </c>
      <c r="BS33" s="5">
        <v>116899.5</v>
      </c>
      <c r="BT33" s="6">
        <v>300</v>
      </c>
      <c r="BU33" s="16"/>
      <c r="BV33" s="19"/>
      <c r="BW33" s="35">
        <f t="shared" si="6"/>
        <v>117199.5</v>
      </c>
      <c r="BX33" s="19"/>
      <c r="BY33" s="6"/>
      <c r="BZ33" s="6"/>
      <c r="CA33" s="6"/>
      <c r="CB33" s="6"/>
      <c r="CC33" s="35">
        <f t="shared" si="7"/>
        <v>0</v>
      </c>
      <c r="CD33" s="82"/>
      <c r="CE33" s="70">
        <v>6</v>
      </c>
      <c r="CF33" s="70"/>
      <c r="CG33" s="70">
        <v>3</v>
      </c>
      <c r="CH33" s="6"/>
      <c r="CI33" s="70"/>
      <c r="CJ33" s="35"/>
      <c r="CK33" s="77">
        <v>7840631.8899999699</v>
      </c>
      <c r="CL33" s="77">
        <v>138212.179999999</v>
      </c>
      <c r="CM33" s="77"/>
      <c r="CN33" s="77">
        <v>9182187.7599999998</v>
      </c>
      <c r="CO33" s="145"/>
      <c r="CP33" s="145"/>
      <c r="CQ33" s="145"/>
      <c r="CR33" s="145"/>
      <c r="CT33" s="115"/>
    </row>
    <row r="34" spans="2:98" s="7" customFormat="1" ht="13.5" customHeight="1" thickBot="1" x14ac:dyDescent="0.2">
      <c r="B34" s="284"/>
      <c r="C34" s="193" t="s">
        <v>117</v>
      </c>
      <c r="D34" s="27"/>
      <c r="E34" s="28"/>
      <c r="F34" s="28"/>
      <c r="G34" s="28"/>
      <c r="H34" s="28"/>
      <c r="I34" s="28"/>
      <c r="J34" s="28"/>
      <c r="K34" s="37">
        <f t="shared" si="0"/>
        <v>0</v>
      </c>
      <c r="L34" s="29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65"/>
      <c r="AA34" s="27"/>
      <c r="AB34" s="28"/>
      <c r="AC34" s="28"/>
      <c r="AD34" s="28"/>
      <c r="AE34" s="28"/>
      <c r="AF34" s="37">
        <f t="shared" si="1"/>
        <v>0</v>
      </c>
      <c r="AG34" s="29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65">
        <f t="shared" si="2"/>
        <v>0</v>
      </c>
      <c r="AT34" s="27"/>
      <c r="AU34" s="28"/>
      <c r="AV34" s="28"/>
      <c r="AW34" s="37">
        <f t="shared" si="3"/>
        <v>0</v>
      </c>
      <c r="AX34" s="27"/>
      <c r="AY34" s="28"/>
      <c r="AZ34" s="28"/>
      <c r="BA34" s="28"/>
      <c r="BB34" s="28"/>
      <c r="BC34" s="28"/>
      <c r="BD34" s="28"/>
      <c r="BE34" s="28"/>
      <c r="BF34" s="28"/>
      <c r="BG34" s="37">
        <f t="shared" si="4"/>
        <v>0</v>
      </c>
      <c r="BH34" s="27"/>
      <c r="BI34" s="28"/>
      <c r="BJ34" s="28"/>
      <c r="BK34" s="28"/>
      <c r="BL34" s="28"/>
      <c r="BM34" s="28"/>
      <c r="BN34" s="28"/>
      <c r="BO34" s="28"/>
      <c r="BP34" s="28"/>
      <c r="BQ34" s="28"/>
      <c r="BR34" s="37">
        <f t="shared" si="5"/>
        <v>0</v>
      </c>
      <c r="BS34" s="29"/>
      <c r="BT34" s="28"/>
      <c r="BU34" s="65"/>
      <c r="BV34" s="27"/>
      <c r="BW34" s="37">
        <f t="shared" si="6"/>
        <v>0</v>
      </c>
      <c r="BX34" s="27"/>
      <c r="BY34" s="28"/>
      <c r="BZ34" s="28"/>
      <c r="CA34" s="28"/>
      <c r="CB34" s="28"/>
      <c r="CC34" s="37">
        <f t="shared" si="7"/>
        <v>0</v>
      </c>
      <c r="CD34" s="80"/>
      <c r="CE34" s="66"/>
      <c r="CF34" s="66"/>
      <c r="CG34" s="66"/>
      <c r="CH34" s="28"/>
      <c r="CI34" s="66"/>
      <c r="CJ34" s="37"/>
      <c r="CK34" s="75">
        <v>1.5</v>
      </c>
      <c r="CL34" s="75">
        <v>51.36</v>
      </c>
      <c r="CM34" s="75"/>
      <c r="CN34" s="75"/>
      <c r="CO34" s="145"/>
      <c r="CP34" s="145"/>
      <c r="CQ34" s="145"/>
      <c r="CR34" s="145"/>
      <c r="CT34" s="115"/>
    </row>
    <row r="35" spans="2:98" s="7" customFormat="1" ht="13.5" customHeight="1" thickBot="1" x14ac:dyDescent="0.2">
      <c r="B35" s="284"/>
      <c r="C35" s="188" t="s">
        <v>119</v>
      </c>
      <c r="D35" s="21">
        <v>4200</v>
      </c>
      <c r="E35" s="22"/>
      <c r="F35" s="22"/>
      <c r="G35" s="22"/>
      <c r="H35" s="22"/>
      <c r="I35" s="22"/>
      <c r="J35" s="22"/>
      <c r="K35" s="39">
        <f t="shared" si="0"/>
        <v>4200</v>
      </c>
      <c r="L35" s="131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50"/>
      <c r="AA35" s="21"/>
      <c r="AB35" s="22">
        <v>720441.28</v>
      </c>
      <c r="AC35" s="22"/>
      <c r="AD35" s="22"/>
      <c r="AE35" s="22">
        <v>5.41</v>
      </c>
      <c r="AF35" s="39">
        <f t="shared" si="1"/>
        <v>720446.69000000006</v>
      </c>
      <c r="AG35" s="131"/>
      <c r="AH35" s="22"/>
      <c r="AI35" s="22"/>
      <c r="AJ35" s="22"/>
      <c r="AK35" s="22"/>
      <c r="AL35" s="22"/>
      <c r="AM35" s="22">
        <v>840</v>
      </c>
      <c r="AN35" s="22">
        <v>23040</v>
      </c>
      <c r="AO35" s="22"/>
      <c r="AP35" s="22"/>
      <c r="AQ35" s="22">
        <v>24</v>
      </c>
      <c r="AR35" s="22"/>
      <c r="AS35" s="50">
        <f t="shared" si="2"/>
        <v>23904</v>
      </c>
      <c r="AT35" s="21">
        <v>0</v>
      </c>
      <c r="AU35" s="22">
        <v>139216.57999999999</v>
      </c>
      <c r="AV35" s="22"/>
      <c r="AW35" s="39">
        <f t="shared" si="3"/>
        <v>139216.57999999999</v>
      </c>
      <c r="AX35" s="21"/>
      <c r="AY35" s="22"/>
      <c r="AZ35" s="22"/>
      <c r="BA35" s="22"/>
      <c r="BB35" s="22"/>
      <c r="BC35" s="22"/>
      <c r="BD35" s="22"/>
      <c r="BE35" s="22"/>
      <c r="BF35" s="22"/>
      <c r="BG35" s="39">
        <f t="shared" si="4"/>
        <v>0</v>
      </c>
      <c r="BH35" s="21"/>
      <c r="BI35" s="22"/>
      <c r="BJ35" s="22"/>
      <c r="BK35" s="22"/>
      <c r="BL35" s="22"/>
      <c r="BM35" s="22"/>
      <c r="BN35" s="22"/>
      <c r="BO35" s="22"/>
      <c r="BP35" s="22"/>
      <c r="BQ35" s="22"/>
      <c r="BR35" s="39">
        <f t="shared" si="5"/>
        <v>0</v>
      </c>
      <c r="BS35" s="131"/>
      <c r="BT35" s="22"/>
      <c r="BU35" s="50">
        <v>25050</v>
      </c>
      <c r="BV35" s="21"/>
      <c r="BW35" s="39">
        <f t="shared" si="6"/>
        <v>25050</v>
      </c>
      <c r="BX35" s="21"/>
      <c r="BY35" s="22"/>
      <c r="BZ35" s="22"/>
      <c r="CA35" s="22"/>
      <c r="CB35" s="22"/>
      <c r="CC35" s="39">
        <f t="shared" si="7"/>
        <v>0</v>
      </c>
      <c r="CD35" s="134"/>
      <c r="CE35" s="103">
        <v>3</v>
      </c>
      <c r="CF35" s="103"/>
      <c r="CG35" s="103">
        <v>2</v>
      </c>
      <c r="CH35" s="22"/>
      <c r="CI35" s="103"/>
      <c r="CJ35" s="39"/>
      <c r="CK35" s="104">
        <v>273.94</v>
      </c>
      <c r="CL35" s="104">
        <v>833.550000000002</v>
      </c>
      <c r="CM35" s="104"/>
      <c r="CN35" s="104">
        <v>1359241.5</v>
      </c>
      <c r="CO35" s="145"/>
      <c r="CP35" s="145"/>
      <c r="CQ35" s="145"/>
      <c r="CR35" s="145"/>
      <c r="CT35" s="115"/>
    </row>
    <row r="36" spans="2:98" s="7" customFormat="1" ht="13.5" customHeight="1" thickBot="1" x14ac:dyDescent="0.2">
      <c r="B36" s="284"/>
      <c r="C36" s="160" t="s">
        <v>148</v>
      </c>
      <c r="D36" s="19"/>
      <c r="E36" s="6">
        <v>1097070</v>
      </c>
      <c r="F36" s="6"/>
      <c r="G36" s="6"/>
      <c r="H36" s="6"/>
      <c r="I36" s="6"/>
      <c r="J36" s="6"/>
      <c r="K36" s="35">
        <f t="shared" si="0"/>
        <v>1097070</v>
      </c>
      <c r="L36" s="5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6"/>
      <c r="AA36" s="19"/>
      <c r="AB36" s="6"/>
      <c r="AC36" s="6"/>
      <c r="AD36" s="6"/>
      <c r="AE36" s="6"/>
      <c r="AF36" s="35">
        <f t="shared" si="1"/>
        <v>0</v>
      </c>
      <c r="AG36" s="5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16">
        <f t="shared" si="2"/>
        <v>0</v>
      </c>
      <c r="AT36" s="19"/>
      <c r="AU36" s="6"/>
      <c r="AV36" s="6"/>
      <c r="AW36" s="35">
        <f t="shared" si="3"/>
        <v>0</v>
      </c>
      <c r="AX36" s="19"/>
      <c r="AY36" s="6"/>
      <c r="AZ36" s="6"/>
      <c r="BA36" s="6"/>
      <c r="BB36" s="6"/>
      <c r="BC36" s="6"/>
      <c r="BD36" s="6"/>
      <c r="BE36" s="6"/>
      <c r="BF36" s="6"/>
      <c r="BG36" s="35">
        <f t="shared" si="4"/>
        <v>0</v>
      </c>
      <c r="BH36" s="19"/>
      <c r="BI36" s="6"/>
      <c r="BJ36" s="6"/>
      <c r="BK36" s="6"/>
      <c r="BL36" s="6"/>
      <c r="BM36" s="6"/>
      <c r="BN36" s="6"/>
      <c r="BO36" s="6"/>
      <c r="BP36" s="6"/>
      <c r="BQ36" s="6"/>
      <c r="BR36" s="35">
        <f t="shared" si="5"/>
        <v>0</v>
      </c>
      <c r="BS36" s="5"/>
      <c r="BT36" s="6"/>
      <c r="BU36" s="16"/>
      <c r="BV36" s="19"/>
      <c r="BW36" s="35">
        <f t="shared" si="6"/>
        <v>0</v>
      </c>
      <c r="BX36" s="19"/>
      <c r="BY36" s="6"/>
      <c r="BZ36" s="6"/>
      <c r="CA36" s="6"/>
      <c r="CB36" s="6"/>
      <c r="CC36" s="35">
        <f t="shared" si="7"/>
        <v>0</v>
      </c>
      <c r="CD36" s="82"/>
      <c r="CE36" s="70">
        <v>1</v>
      </c>
      <c r="CF36" s="70"/>
      <c r="CG36" s="70"/>
      <c r="CH36" s="6"/>
      <c r="CI36" s="70"/>
      <c r="CJ36" s="35"/>
      <c r="CK36" s="77">
        <v>35.299999999999997</v>
      </c>
      <c r="CL36" s="77">
        <v>2057.1799999999998</v>
      </c>
      <c r="CM36" s="77"/>
      <c r="CN36" s="77">
        <v>3456711</v>
      </c>
      <c r="CO36" s="145"/>
      <c r="CP36" s="145"/>
      <c r="CQ36" s="145"/>
      <c r="CR36" s="145"/>
      <c r="CT36" s="115"/>
    </row>
    <row r="37" spans="2:98" s="7" customFormat="1" ht="13.5" customHeight="1" thickBot="1" x14ac:dyDescent="0.2">
      <c r="B37" s="284"/>
      <c r="C37" s="160" t="s">
        <v>167</v>
      </c>
      <c r="D37" s="19"/>
      <c r="E37" s="6"/>
      <c r="F37" s="6"/>
      <c r="G37" s="6"/>
      <c r="H37" s="6"/>
      <c r="I37" s="6"/>
      <c r="J37" s="6"/>
      <c r="K37" s="35">
        <f t="shared" si="0"/>
        <v>0</v>
      </c>
      <c r="L37" s="5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6"/>
      <c r="AA37" s="19"/>
      <c r="AB37" s="6"/>
      <c r="AC37" s="6"/>
      <c r="AD37" s="6"/>
      <c r="AE37" s="6"/>
      <c r="AF37" s="35">
        <f t="shared" si="1"/>
        <v>0</v>
      </c>
      <c r="AG37" s="5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16">
        <f t="shared" si="2"/>
        <v>0</v>
      </c>
      <c r="AT37" s="19"/>
      <c r="AU37" s="6"/>
      <c r="AV37" s="6"/>
      <c r="AW37" s="35">
        <f t="shared" si="3"/>
        <v>0</v>
      </c>
      <c r="AX37" s="19"/>
      <c r="AY37" s="6"/>
      <c r="AZ37" s="6"/>
      <c r="BA37" s="6"/>
      <c r="BB37" s="6"/>
      <c r="BC37" s="6"/>
      <c r="BD37" s="6"/>
      <c r="BE37" s="6"/>
      <c r="BF37" s="6"/>
      <c r="BG37" s="35">
        <f t="shared" si="4"/>
        <v>0</v>
      </c>
      <c r="BH37" s="19"/>
      <c r="BI37" s="6"/>
      <c r="BJ37" s="6"/>
      <c r="BK37" s="6"/>
      <c r="BL37" s="6"/>
      <c r="BM37" s="6"/>
      <c r="BN37" s="6"/>
      <c r="BO37" s="6"/>
      <c r="BP37" s="6"/>
      <c r="BQ37" s="6"/>
      <c r="BR37" s="35">
        <f t="shared" si="5"/>
        <v>0</v>
      </c>
      <c r="BS37" s="5"/>
      <c r="BT37" s="6"/>
      <c r="BU37" s="16"/>
      <c r="BV37" s="19"/>
      <c r="BW37" s="35">
        <f t="shared" si="6"/>
        <v>0</v>
      </c>
      <c r="BX37" s="19"/>
      <c r="BY37" s="6"/>
      <c r="BZ37" s="6"/>
      <c r="CA37" s="6"/>
      <c r="CB37" s="6"/>
      <c r="CC37" s="35">
        <f t="shared" si="7"/>
        <v>0</v>
      </c>
      <c r="CD37" s="82"/>
      <c r="CE37" s="70"/>
      <c r="CF37" s="70"/>
      <c r="CG37" s="70"/>
      <c r="CH37" s="6"/>
      <c r="CI37" s="70"/>
      <c r="CJ37" s="35"/>
      <c r="CK37" s="77"/>
      <c r="CL37" s="77">
        <v>0.2</v>
      </c>
      <c r="CM37" s="77"/>
      <c r="CN37" s="77"/>
      <c r="CO37" s="145"/>
      <c r="CP37" s="145"/>
      <c r="CQ37" s="145"/>
      <c r="CR37" s="145"/>
      <c r="CT37" s="115"/>
    </row>
    <row r="38" spans="2:98" s="7" customFormat="1" ht="13.5" customHeight="1" thickBot="1" x14ac:dyDescent="0.2">
      <c r="B38" s="284"/>
      <c r="C38" s="160" t="s">
        <v>166</v>
      </c>
      <c r="D38" s="19">
        <v>952.95</v>
      </c>
      <c r="E38" s="6"/>
      <c r="F38" s="6">
        <v>1158.1400000000001</v>
      </c>
      <c r="G38" s="6">
        <v>5896.34</v>
      </c>
      <c r="H38" s="6"/>
      <c r="I38" s="6"/>
      <c r="J38" s="6"/>
      <c r="K38" s="35">
        <f t="shared" si="0"/>
        <v>8007.43</v>
      </c>
      <c r="L38" s="5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6">
        <v>7936.92</v>
      </c>
      <c r="AA38" s="19"/>
      <c r="AB38" s="6"/>
      <c r="AC38" s="6"/>
      <c r="AD38" s="6"/>
      <c r="AE38" s="6">
        <v>4869</v>
      </c>
      <c r="AF38" s="35">
        <f t="shared" si="1"/>
        <v>12805.92</v>
      </c>
      <c r="AG38" s="5"/>
      <c r="AH38" s="6"/>
      <c r="AI38" s="6"/>
      <c r="AJ38" s="6"/>
      <c r="AK38" s="6"/>
      <c r="AL38" s="6"/>
      <c r="AM38" s="6">
        <v>20164.490000000002</v>
      </c>
      <c r="AN38" s="6">
        <v>84.02</v>
      </c>
      <c r="AO38" s="6"/>
      <c r="AP38" s="6">
        <v>27592.31</v>
      </c>
      <c r="AQ38" s="6"/>
      <c r="AR38" s="6">
        <v>241</v>
      </c>
      <c r="AS38" s="16">
        <f t="shared" si="2"/>
        <v>48081.820000000007</v>
      </c>
      <c r="AT38" s="19"/>
      <c r="AU38" s="6"/>
      <c r="AV38" s="6"/>
      <c r="AW38" s="35">
        <f t="shared" si="3"/>
        <v>0</v>
      </c>
      <c r="AX38" s="19"/>
      <c r="AY38" s="6"/>
      <c r="AZ38" s="6"/>
      <c r="BA38" s="6"/>
      <c r="BB38" s="6"/>
      <c r="BC38" s="6"/>
      <c r="BD38" s="6"/>
      <c r="BE38" s="6"/>
      <c r="BF38" s="6"/>
      <c r="BG38" s="35">
        <f t="shared" si="4"/>
        <v>0</v>
      </c>
      <c r="BH38" s="19"/>
      <c r="BI38" s="6"/>
      <c r="BJ38" s="6"/>
      <c r="BK38" s="6">
        <v>6815</v>
      </c>
      <c r="BL38" s="6"/>
      <c r="BM38" s="6"/>
      <c r="BN38" s="6"/>
      <c r="BO38" s="6"/>
      <c r="BP38" s="6"/>
      <c r="BQ38" s="6"/>
      <c r="BR38" s="35">
        <f t="shared" si="5"/>
        <v>6815</v>
      </c>
      <c r="BS38" s="5">
        <v>1737.69</v>
      </c>
      <c r="BT38" s="6"/>
      <c r="BU38" s="16"/>
      <c r="BV38" s="19">
        <v>12799</v>
      </c>
      <c r="BW38" s="35">
        <f t="shared" si="6"/>
        <v>14536.69</v>
      </c>
      <c r="BX38" s="19"/>
      <c r="BY38" s="6">
        <v>192</v>
      </c>
      <c r="BZ38" s="6"/>
      <c r="CA38" s="6"/>
      <c r="CB38" s="6"/>
      <c r="CC38" s="35">
        <f t="shared" si="7"/>
        <v>192</v>
      </c>
      <c r="CD38" s="82"/>
      <c r="CE38" s="70"/>
      <c r="CF38" s="70"/>
      <c r="CG38" s="70">
        <v>2</v>
      </c>
      <c r="CH38" s="6"/>
      <c r="CI38" s="70"/>
      <c r="CJ38" s="35"/>
      <c r="CK38" s="77">
        <v>91.85</v>
      </c>
      <c r="CL38" s="77">
        <v>1500.98</v>
      </c>
      <c r="CM38" s="77"/>
      <c r="CN38" s="77"/>
      <c r="CO38" s="145"/>
      <c r="CP38" s="145"/>
      <c r="CQ38" s="145"/>
      <c r="CR38" s="145"/>
      <c r="CT38" s="115"/>
    </row>
    <row r="39" spans="2:98" s="7" customFormat="1" ht="13.5" customHeight="1" thickBot="1" x14ac:dyDescent="0.2">
      <c r="B39" s="284"/>
      <c r="C39" s="193" t="s">
        <v>168</v>
      </c>
      <c r="D39" s="27"/>
      <c r="E39" s="28"/>
      <c r="F39" s="28"/>
      <c r="G39" s="28"/>
      <c r="H39" s="28"/>
      <c r="I39" s="28"/>
      <c r="J39" s="28"/>
      <c r="K39" s="37">
        <f t="shared" si="0"/>
        <v>0</v>
      </c>
      <c r="L39" s="29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65"/>
      <c r="AA39" s="27"/>
      <c r="AB39" s="28"/>
      <c r="AC39" s="28"/>
      <c r="AD39" s="28"/>
      <c r="AE39" s="28"/>
      <c r="AF39" s="37">
        <f t="shared" si="1"/>
        <v>0</v>
      </c>
      <c r="AG39" s="29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65">
        <f t="shared" si="2"/>
        <v>0</v>
      </c>
      <c r="AT39" s="27"/>
      <c r="AU39" s="28"/>
      <c r="AV39" s="28"/>
      <c r="AW39" s="37">
        <f t="shared" si="3"/>
        <v>0</v>
      </c>
      <c r="AX39" s="27"/>
      <c r="AY39" s="28"/>
      <c r="AZ39" s="28"/>
      <c r="BA39" s="28"/>
      <c r="BB39" s="28"/>
      <c r="BC39" s="28"/>
      <c r="BD39" s="28"/>
      <c r="BE39" s="28"/>
      <c r="BF39" s="28"/>
      <c r="BG39" s="37">
        <f t="shared" si="4"/>
        <v>0</v>
      </c>
      <c r="BH39" s="27"/>
      <c r="BI39" s="28"/>
      <c r="BJ39" s="28"/>
      <c r="BK39" s="28"/>
      <c r="BL39" s="28"/>
      <c r="BM39" s="28"/>
      <c r="BN39" s="28"/>
      <c r="BO39" s="28"/>
      <c r="BP39" s="28"/>
      <c r="BQ39" s="28"/>
      <c r="BR39" s="37">
        <f t="shared" si="5"/>
        <v>0</v>
      </c>
      <c r="BS39" s="29"/>
      <c r="BT39" s="28"/>
      <c r="BU39" s="65"/>
      <c r="BV39" s="27"/>
      <c r="BW39" s="37">
        <f t="shared" si="6"/>
        <v>0</v>
      </c>
      <c r="BX39" s="27"/>
      <c r="BY39" s="28"/>
      <c r="BZ39" s="28"/>
      <c r="CA39" s="28"/>
      <c r="CB39" s="28"/>
      <c r="CC39" s="37">
        <f t="shared" si="7"/>
        <v>0</v>
      </c>
      <c r="CD39" s="80"/>
      <c r="CE39" s="66"/>
      <c r="CF39" s="66"/>
      <c r="CG39" s="66"/>
      <c r="CH39" s="28"/>
      <c r="CI39" s="66"/>
      <c r="CJ39" s="37"/>
      <c r="CK39" s="75">
        <v>0.5</v>
      </c>
      <c r="CL39" s="75">
        <v>4.6500000000000004</v>
      </c>
      <c r="CM39" s="75"/>
      <c r="CN39" s="75"/>
      <c r="CO39" s="145"/>
      <c r="CP39" s="145"/>
      <c r="CQ39" s="145"/>
      <c r="CR39" s="145"/>
      <c r="CT39" s="115"/>
    </row>
    <row r="40" spans="2:98" s="7" customFormat="1" ht="13.5" customHeight="1" thickBot="1" x14ac:dyDescent="0.2">
      <c r="B40" s="284"/>
      <c r="C40" s="188" t="s">
        <v>121</v>
      </c>
      <c r="D40" s="21"/>
      <c r="E40" s="22"/>
      <c r="F40" s="22"/>
      <c r="G40" s="22"/>
      <c r="H40" s="22"/>
      <c r="I40" s="22"/>
      <c r="J40" s="22"/>
      <c r="K40" s="39">
        <f t="shared" si="0"/>
        <v>0</v>
      </c>
      <c r="L40" s="131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50"/>
      <c r="AA40" s="21"/>
      <c r="AB40" s="22"/>
      <c r="AC40" s="22"/>
      <c r="AD40" s="22"/>
      <c r="AE40" s="22"/>
      <c r="AF40" s="39">
        <f t="shared" si="1"/>
        <v>0</v>
      </c>
      <c r="AG40" s="131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50">
        <f t="shared" si="2"/>
        <v>0</v>
      </c>
      <c r="AT40" s="21"/>
      <c r="AU40" s="22"/>
      <c r="AV40" s="22"/>
      <c r="AW40" s="39">
        <f t="shared" si="3"/>
        <v>0</v>
      </c>
      <c r="AX40" s="21"/>
      <c r="AY40" s="22"/>
      <c r="AZ40" s="22"/>
      <c r="BA40" s="22"/>
      <c r="BB40" s="22"/>
      <c r="BC40" s="22"/>
      <c r="BD40" s="22"/>
      <c r="BE40" s="22"/>
      <c r="BF40" s="22"/>
      <c r="BG40" s="196">
        <f t="shared" si="4"/>
        <v>0</v>
      </c>
      <c r="BH40" s="21"/>
      <c r="BI40" s="22"/>
      <c r="BJ40" s="22"/>
      <c r="BK40" s="22"/>
      <c r="BL40" s="22"/>
      <c r="BM40" s="22"/>
      <c r="BN40" s="22"/>
      <c r="BO40" s="22"/>
      <c r="BP40" s="22"/>
      <c r="BQ40" s="22"/>
      <c r="BR40" s="39">
        <f t="shared" si="5"/>
        <v>0</v>
      </c>
      <c r="BS40" s="131"/>
      <c r="BT40" s="22"/>
      <c r="BU40" s="50"/>
      <c r="BV40" s="21"/>
      <c r="BW40" s="39">
        <f t="shared" si="6"/>
        <v>0</v>
      </c>
      <c r="BX40" s="21"/>
      <c r="BY40" s="22"/>
      <c r="BZ40" s="22"/>
      <c r="CA40" s="22"/>
      <c r="CB40" s="22"/>
      <c r="CC40" s="39">
        <f t="shared" si="7"/>
        <v>0</v>
      </c>
      <c r="CD40" s="134"/>
      <c r="CE40" s="103">
        <v>3</v>
      </c>
      <c r="CF40" s="103"/>
      <c r="CG40" s="103"/>
      <c r="CH40" s="22"/>
      <c r="CI40" s="103"/>
      <c r="CJ40" s="39"/>
      <c r="CK40" s="104">
        <v>6</v>
      </c>
      <c r="CL40" s="104">
        <v>381.07</v>
      </c>
      <c r="CM40" s="104"/>
      <c r="CN40" s="104"/>
      <c r="CO40" s="145"/>
      <c r="CP40" s="145"/>
      <c r="CQ40" s="145"/>
      <c r="CR40" s="145"/>
      <c r="CT40" s="115"/>
    </row>
    <row r="41" spans="2:98" s="7" customFormat="1" ht="13.5" customHeight="1" thickBot="1" x14ac:dyDescent="0.2">
      <c r="B41" s="284"/>
      <c r="C41" s="160" t="s">
        <v>223</v>
      </c>
      <c r="D41" s="19"/>
      <c r="E41" s="6"/>
      <c r="F41" s="6"/>
      <c r="G41" s="6"/>
      <c r="H41" s="6"/>
      <c r="I41" s="6"/>
      <c r="J41" s="6"/>
      <c r="K41" s="35">
        <f t="shared" si="0"/>
        <v>0</v>
      </c>
      <c r="L41" s="5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16"/>
      <c r="AA41" s="19"/>
      <c r="AB41" s="6"/>
      <c r="AC41" s="6"/>
      <c r="AD41" s="6"/>
      <c r="AE41" s="6"/>
      <c r="AF41" s="35">
        <f t="shared" si="1"/>
        <v>0</v>
      </c>
      <c r="AG41" s="5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16">
        <f t="shared" si="2"/>
        <v>0</v>
      </c>
      <c r="AT41" s="19"/>
      <c r="AU41" s="6"/>
      <c r="AV41" s="6"/>
      <c r="AW41" s="35">
        <f t="shared" si="3"/>
        <v>0</v>
      </c>
      <c r="AX41" s="89"/>
      <c r="AY41" s="90"/>
      <c r="AZ41" s="90"/>
      <c r="BA41" s="90"/>
      <c r="BB41" s="90"/>
      <c r="BC41" s="90"/>
      <c r="BD41" s="90"/>
      <c r="BE41" s="90"/>
      <c r="BF41" s="90"/>
      <c r="BG41" s="91">
        <f t="shared" si="4"/>
        <v>0</v>
      </c>
      <c r="BH41" s="89"/>
      <c r="BI41" s="90"/>
      <c r="BJ41" s="90"/>
      <c r="BK41" s="90"/>
      <c r="BL41" s="90"/>
      <c r="BM41" s="90"/>
      <c r="BN41" s="90"/>
      <c r="BO41" s="90"/>
      <c r="BP41" s="90"/>
      <c r="BQ41" s="90"/>
      <c r="BR41" s="91">
        <f t="shared" si="5"/>
        <v>0</v>
      </c>
      <c r="BS41" s="112"/>
      <c r="BT41" s="90"/>
      <c r="BU41" s="111"/>
      <c r="BV41" s="89"/>
      <c r="BW41" s="91">
        <f t="shared" si="6"/>
        <v>0</v>
      </c>
      <c r="BX41" s="89"/>
      <c r="BY41" s="90"/>
      <c r="BZ41" s="90"/>
      <c r="CA41" s="90"/>
      <c r="CB41" s="90"/>
      <c r="CC41" s="91">
        <f t="shared" si="7"/>
        <v>0</v>
      </c>
      <c r="CD41" s="113"/>
      <c r="CE41" s="100"/>
      <c r="CF41" s="100"/>
      <c r="CG41" s="100"/>
      <c r="CH41" s="90"/>
      <c r="CI41" s="100"/>
      <c r="CJ41" s="91"/>
      <c r="CK41" s="101"/>
      <c r="CL41" s="101">
        <v>6.82</v>
      </c>
      <c r="CM41" s="101"/>
      <c r="CN41" s="101"/>
      <c r="CO41" s="145"/>
      <c r="CP41" s="145"/>
      <c r="CQ41" s="145"/>
      <c r="CR41" s="145"/>
      <c r="CT41" s="115"/>
    </row>
    <row r="42" spans="2:98" s="7" customFormat="1" ht="13.5" customHeight="1" thickBot="1" x14ac:dyDescent="0.2">
      <c r="B42" s="284"/>
      <c r="C42" s="30" t="s">
        <v>67</v>
      </c>
      <c r="D42" s="31">
        <f t="shared" ref="D42:Z42" si="8">SUM(D5:D41)</f>
        <v>18377.570000000003</v>
      </c>
      <c r="E42" s="32">
        <f t="shared" si="8"/>
        <v>3001940.25</v>
      </c>
      <c r="F42" s="32">
        <f t="shared" si="8"/>
        <v>80772.69</v>
      </c>
      <c r="G42" s="32">
        <f t="shared" si="8"/>
        <v>201755.34</v>
      </c>
      <c r="H42" s="32">
        <f t="shared" si="8"/>
        <v>0</v>
      </c>
      <c r="I42" s="32">
        <f t="shared" si="8"/>
        <v>635461.9</v>
      </c>
      <c r="J42" s="32">
        <f t="shared" si="8"/>
        <v>0</v>
      </c>
      <c r="K42" s="38">
        <f t="shared" si="8"/>
        <v>3938307.7500000005</v>
      </c>
      <c r="L42" s="33">
        <f t="shared" si="8"/>
        <v>0</v>
      </c>
      <c r="M42" s="32">
        <f t="shared" si="8"/>
        <v>0</v>
      </c>
      <c r="N42" s="32">
        <f t="shared" si="8"/>
        <v>0</v>
      </c>
      <c r="O42" s="32">
        <f t="shared" si="8"/>
        <v>0</v>
      </c>
      <c r="P42" s="32">
        <f t="shared" si="8"/>
        <v>0</v>
      </c>
      <c r="Q42" s="32">
        <f t="shared" si="8"/>
        <v>901858.52</v>
      </c>
      <c r="R42" s="32">
        <f t="shared" si="8"/>
        <v>7839308.4199999999</v>
      </c>
      <c r="S42" s="32">
        <f t="shared" si="8"/>
        <v>1.2</v>
      </c>
      <c r="T42" s="32">
        <f t="shared" si="8"/>
        <v>0</v>
      </c>
      <c r="U42" s="32">
        <f t="shared" si="8"/>
        <v>187560.75</v>
      </c>
      <c r="V42" s="32">
        <f t="shared" si="8"/>
        <v>100</v>
      </c>
      <c r="W42" s="32">
        <f t="shared" si="8"/>
        <v>8926868.8800000008</v>
      </c>
      <c r="X42" s="32">
        <f t="shared" si="8"/>
        <v>0</v>
      </c>
      <c r="Y42" s="32">
        <f t="shared" si="8"/>
        <v>41.16</v>
      </c>
      <c r="Z42" s="49">
        <f t="shared" si="8"/>
        <v>333007.09999999998</v>
      </c>
      <c r="AA42" s="31">
        <f t="shared" ref="AA42:AW42" si="9">SUM(AA5:AA41)</f>
        <v>23597.200000000001</v>
      </c>
      <c r="AB42" s="32">
        <f t="shared" si="9"/>
        <v>197779987.300001</v>
      </c>
      <c r="AC42" s="32">
        <f t="shared" si="9"/>
        <v>434221150.79999495</v>
      </c>
      <c r="AD42" s="32">
        <f t="shared" si="9"/>
        <v>0</v>
      </c>
      <c r="AE42" s="32">
        <f t="shared" si="9"/>
        <v>75007163.659999698</v>
      </c>
      <c r="AF42" s="38">
        <f t="shared" si="9"/>
        <v>725220644.98999572</v>
      </c>
      <c r="AG42" s="33">
        <f t="shared" si="9"/>
        <v>0</v>
      </c>
      <c r="AH42" s="32">
        <f t="shared" si="9"/>
        <v>0</v>
      </c>
      <c r="AI42" s="32">
        <f t="shared" si="9"/>
        <v>0</v>
      </c>
      <c r="AJ42" s="32">
        <f t="shared" si="9"/>
        <v>0</v>
      </c>
      <c r="AK42" s="32">
        <f t="shared" si="9"/>
        <v>0</v>
      </c>
      <c r="AL42" s="32">
        <f t="shared" si="9"/>
        <v>0</v>
      </c>
      <c r="AM42" s="32">
        <f t="shared" si="9"/>
        <v>96631.12000000001</v>
      </c>
      <c r="AN42" s="32">
        <f t="shared" si="9"/>
        <v>4107802.84</v>
      </c>
      <c r="AO42" s="32">
        <f t="shared" si="9"/>
        <v>2251239.71</v>
      </c>
      <c r="AP42" s="32">
        <f t="shared" si="9"/>
        <v>3797326.06</v>
      </c>
      <c r="AQ42" s="32">
        <f t="shared" si="9"/>
        <v>375155</v>
      </c>
      <c r="AR42" s="32">
        <f t="shared" si="9"/>
        <v>94535.950000000012</v>
      </c>
      <c r="AS42" s="49">
        <f t="shared" si="9"/>
        <v>10722690.680000002</v>
      </c>
      <c r="AT42" s="31">
        <f t="shared" si="9"/>
        <v>674495.62</v>
      </c>
      <c r="AU42" s="32">
        <f t="shared" si="9"/>
        <v>2047918.0800000001</v>
      </c>
      <c r="AV42" s="32">
        <f t="shared" si="9"/>
        <v>0</v>
      </c>
      <c r="AW42" s="38">
        <f t="shared" si="9"/>
        <v>2722413.7</v>
      </c>
      <c r="AX42" s="31">
        <f t="shared" ref="AX42:BU42" si="10">SUM(AX5:AX41)</f>
        <v>17017627.899999999</v>
      </c>
      <c r="AY42" s="32">
        <f t="shared" si="10"/>
        <v>1046324.0900000001</v>
      </c>
      <c r="AZ42" s="32">
        <f t="shared" si="10"/>
        <v>0</v>
      </c>
      <c r="BA42" s="32">
        <f t="shared" si="10"/>
        <v>0</v>
      </c>
      <c r="BB42" s="32">
        <f t="shared" si="10"/>
        <v>0</v>
      </c>
      <c r="BC42" s="60">
        <f t="shared" si="10"/>
        <v>0</v>
      </c>
      <c r="BD42" s="32">
        <f t="shared" si="10"/>
        <v>290880</v>
      </c>
      <c r="BE42" s="32">
        <f t="shared" si="10"/>
        <v>0</v>
      </c>
      <c r="BF42" s="32">
        <f t="shared" si="10"/>
        <v>0</v>
      </c>
      <c r="BG42" s="38">
        <f t="shared" si="10"/>
        <v>18354831.989999998</v>
      </c>
      <c r="BH42" s="31">
        <f t="shared" si="10"/>
        <v>0</v>
      </c>
      <c r="BI42" s="32">
        <f t="shared" si="10"/>
        <v>19083</v>
      </c>
      <c r="BJ42" s="32">
        <f t="shared" si="10"/>
        <v>0</v>
      </c>
      <c r="BK42" s="32">
        <f t="shared" si="10"/>
        <v>123734.86</v>
      </c>
      <c r="BL42" s="32">
        <f t="shared" si="10"/>
        <v>32290.62</v>
      </c>
      <c r="BM42" s="32">
        <f t="shared" si="10"/>
        <v>72273.81</v>
      </c>
      <c r="BN42" s="32">
        <f t="shared" si="10"/>
        <v>7040</v>
      </c>
      <c r="BO42" s="32">
        <f t="shared" si="10"/>
        <v>1526041.36</v>
      </c>
      <c r="BP42" s="32">
        <f t="shared" si="10"/>
        <v>0</v>
      </c>
      <c r="BQ42" s="32">
        <f t="shared" si="10"/>
        <v>42.05</v>
      </c>
      <c r="BR42" s="38">
        <f t="shared" si="10"/>
        <v>1780505.7</v>
      </c>
      <c r="BS42" s="33">
        <f t="shared" si="10"/>
        <v>537777.40999999992</v>
      </c>
      <c r="BT42" s="32">
        <f t="shared" si="10"/>
        <v>800</v>
      </c>
      <c r="BU42" s="49">
        <f t="shared" si="10"/>
        <v>10452650</v>
      </c>
      <c r="BV42" s="31">
        <f t="shared" ref="BV42:CN42" si="11">SUM(BV5:BV41)</f>
        <v>7343846.6799999997</v>
      </c>
      <c r="BW42" s="38">
        <f t="shared" si="11"/>
        <v>18335074.09</v>
      </c>
      <c r="BX42" s="31">
        <f t="shared" si="11"/>
        <v>0.1</v>
      </c>
      <c r="BY42" s="32">
        <f t="shared" si="11"/>
        <v>192</v>
      </c>
      <c r="BZ42" s="32">
        <f t="shared" si="11"/>
        <v>0</v>
      </c>
      <c r="CA42" s="32">
        <f t="shared" si="11"/>
        <v>0</v>
      </c>
      <c r="CB42" s="32">
        <f t="shared" si="11"/>
        <v>0</v>
      </c>
      <c r="CC42" s="38">
        <f t="shared" si="11"/>
        <v>192.1</v>
      </c>
      <c r="CD42" s="174">
        <f t="shared" si="11"/>
        <v>2</v>
      </c>
      <c r="CE42" s="68">
        <f t="shared" si="11"/>
        <v>383</v>
      </c>
      <c r="CF42" s="175">
        <f t="shared" si="11"/>
        <v>1020</v>
      </c>
      <c r="CG42" s="68">
        <f t="shared" si="11"/>
        <v>17</v>
      </c>
      <c r="CH42" s="32">
        <f t="shared" si="11"/>
        <v>4.5999999999999996</v>
      </c>
      <c r="CI42" s="68">
        <f t="shared" si="11"/>
        <v>0</v>
      </c>
      <c r="CJ42" s="38">
        <f t="shared" si="11"/>
        <v>36875.47</v>
      </c>
      <c r="CK42" s="74">
        <f t="shared" si="11"/>
        <v>29548270.389999475</v>
      </c>
      <c r="CL42" s="74">
        <f t="shared" si="11"/>
        <v>1277588.830000004</v>
      </c>
      <c r="CM42" s="74">
        <f t="shared" si="11"/>
        <v>199813730</v>
      </c>
      <c r="CN42" s="74">
        <f t="shared" si="11"/>
        <v>275068998.30999976</v>
      </c>
      <c r="CO42" s="145"/>
      <c r="CP42" s="145"/>
      <c r="CQ42" s="145"/>
      <c r="CR42" s="145"/>
      <c r="CT42" s="115"/>
    </row>
    <row r="43" spans="2:98" s="7" customFormat="1" ht="13.5" customHeight="1" x14ac:dyDescent="0.15">
      <c r="B43" s="290" t="s">
        <v>201</v>
      </c>
      <c r="C43" s="192" t="s">
        <v>68</v>
      </c>
      <c r="D43" s="23"/>
      <c r="E43" s="24"/>
      <c r="F43" s="24"/>
      <c r="G43" s="24"/>
      <c r="H43" s="24"/>
      <c r="I43" s="24"/>
      <c r="J43" s="24"/>
      <c r="K43" s="34">
        <f t="shared" ref="K43:K68" si="12">SUM(D43:J43)</f>
        <v>0</v>
      </c>
      <c r="L43" s="25"/>
      <c r="M43" s="24"/>
      <c r="N43" s="24">
        <v>295982.84999999998</v>
      </c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58">
        <v>5196.66</v>
      </c>
      <c r="AA43" s="21"/>
      <c r="AB43" s="22"/>
      <c r="AC43" s="22"/>
      <c r="AD43" s="22"/>
      <c r="AE43" s="22"/>
      <c r="AF43" s="39">
        <f t="shared" ref="AF43:AF74" si="13">SUM(L43:Z43,AA43:AE43)</f>
        <v>301179.50999999995</v>
      </c>
      <c r="AG43" s="131"/>
      <c r="AH43" s="22"/>
      <c r="AI43" s="22">
        <v>14036.16</v>
      </c>
      <c r="AJ43" s="22"/>
      <c r="AK43" s="22"/>
      <c r="AL43" s="22"/>
      <c r="AM43" s="22">
        <v>2582.42</v>
      </c>
      <c r="AN43" s="22">
        <v>97.72</v>
      </c>
      <c r="AO43" s="22"/>
      <c r="AP43" s="22"/>
      <c r="AQ43" s="22">
        <v>205.13</v>
      </c>
      <c r="AR43" s="22"/>
      <c r="AS43" s="50">
        <f t="shared" ref="AS43:AS68" si="14">SUM(AG43:AR43)</f>
        <v>16921.430000000004</v>
      </c>
      <c r="AT43" s="21"/>
      <c r="AU43" s="22"/>
      <c r="AV43" s="22"/>
      <c r="AW43" s="39">
        <f t="shared" ref="AW43:AW68" si="15">SUM(AT43:AV43)</f>
        <v>0</v>
      </c>
      <c r="AX43" s="21"/>
      <c r="AY43" s="22"/>
      <c r="AZ43" s="22"/>
      <c r="BA43" s="22"/>
      <c r="BB43" s="22"/>
      <c r="BC43" s="22"/>
      <c r="BD43" s="22"/>
      <c r="BE43" s="22"/>
      <c r="BF43" s="22"/>
      <c r="BG43" s="39">
        <f t="shared" ref="BG43:BG68" si="16">SUM(AX43:BF43)</f>
        <v>0</v>
      </c>
      <c r="BH43" s="21"/>
      <c r="BI43" s="22"/>
      <c r="BJ43" s="22"/>
      <c r="BK43" s="22"/>
      <c r="BL43" s="22"/>
      <c r="BM43" s="22"/>
      <c r="BN43" s="22"/>
      <c r="BO43" s="22">
        <v>605</v>
      </c>
      <c r="BP43" s="22"/>
      <c r="BQ43" s="22"/>
      <c r="BR43" s="39">
        <f t="shared" ref="BR43:BR68" si="17">SUM(BH43:BQ43)</f>
        <v>605</v>
      </c>
      <c r="BS43" s="131"/>
      <c r="BT43" s="22"/>
      <c r="BU43" s="50"/>
      <c r="BV43" s="21"/>
      <c r="BW43" s="39">
        <f t="shared" ref="BW43:BW74" si="18">SUM(BS43:BU43,BV43)</f>
        <v>0</v>
      </c>
      <c r="BX43" s="21"/>
      <c r="BY43" s="22"/>
      <c r="BZ43" s="22"/>
      <c r="CA43" s="22"/>
      <c r="CB43" s="22"/>
      <c r="CC43" s="39">
        <f t="shared" ref="CC43:CC68" si="19">SUM(BX43:CB43)</f>
        <v>0</v>
      </c>
      <c r="CD43" s="134"/>
      <c r="CE43" s="103"/>
      <c r="CF43" s="103"/>
      <c r="CG43" s="103"/>
      <c r="CH43" s="22"/>
      <c r="CI43" s="103"/>
      <c r="CJ43" s="39"/>
      <c r="CK43" s="104"/>
      <c r="CL43" s="104">
        <v>5.55</v>
      </c>
      <c r="CM43" s="104"/>
      <c r="CN43" s="104"/>
      <c r="CO43" s="145"/>
      <c r="CP43" s="145"/>
      <c r="CQ43" s="145"/>
      <c r="CR43" s="145"/>
      <c r="CT43" s="115"/>
    </row>
    <row r="44" spans="2:98" s="7" customFormat="1" ht="13.5" customHeight="1" x14ac:dyDescent="0.15">
      <c r="B44" s="288"/>
      <c r="C44" s="160" t="s">
        <v>71</v>
      </c>
      <c r="D44" s="19">
        <v>63738.3</v>
      </c>
      <c r="E44" s="6"/>
      <c r="F44" s="6"/>
      <c r="G44" s="6">
        <v>118719.3</v>
      </c>
      <c r="H44" s="6"/>
      <c r="I44" s="6"/>
      <c r="J44" s="6"/>
      <c r="K44" s="35">
        <f t="shared" si="12"/>
        <v>182457.60000000001</v>
      </c>
      <c r="L44" s="5">
        <v>2771357.32</v>
      </c>
      <c r="M44" s="6">
        <v>12098986.75</v>
      </c>
      <c r="N44" s="6">
        <v>16949.41</v>
      </c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16"/>
      <c r="AA44" s="19"/>
      <c r="AB44" s="6"/>
      <c r="AC44" s="6"/>
      <c r="AD44" s="6"/>
      <c r="AE44" s="6"/>
      <c r="AF44" s="35">
        <f t="shared" si="13"/>
        <v>14887293.48</v>
      </c>
      <c r="AG44" s="5">
        <v>116990.8</v>
      </c>
      <c r="AH44" s="6"/>
      <c r="AI44" s="6">
        <v>12126.78</v>
      </c>
      <c r="AJ44" s="6"/>
      <c r="AK44" s="6"/>
      <c r="AL44" s="6"/>
      <c r="AM44" s="6">
        <v>421.1</v>
      </c>
      <c r="AN44" s="6">
        <v>402784.16</v>
      </c>
      <c r="AO44" s="6"/>
      <c r="AP44" s="6"/>
      <c r="AQ44" s="6">
        <v>4.9800000000000004</v>
      </c>
      <c r="AR44" s="6"/>
      <c r="AS44" s="16">
        <f t="shared" si="14"/>
        <v>532327.81999999995</v>
      </c>
      <c r="AT44" s="19"/>
      <c r="AU44" s="6"/>
      <c r="AV44" s="6"/>
      <c r="AW44" s="35">
        <f t="shared" si="15"/>
        <v>0</v>
      </c>
      <c r="AX44" s="19"/>
      <c r="AY44" s="6"/>
      <c r="AZ44" s="6"/>
      <c r="BA44" s="6"/>
      <c r="BB44" s="6"/>
      <c r="BC44" s="6"/>
      <c r="BD44" s="6"/>
      <c r="BE44" s="6"/>
      <c r="BF44" s="6"/>
      <c r="BG44" s="35">
        <f t="shared" si="16"/>
        <v>0</v>
      </c>
      <c r="BH44" s="19"/>
      <c r="BI44" s="6"/>
      <c r="BJ44" s="6"/>
      <c r="BK44" s="6"/>
      <c r="BL44" s="6"/>
      <c r="BM44" s="6"/>
      <c r="BN44" s="6"/>
      <c r="BO44" s="6"/>
      <c r="BP44" s="6"/>
      <c r="BQ44" s="6"/>
      <c r="BR44" s="35">
        <f t="shared" si="17"/>
        <v>0</v>
      </c>
      <c r="BS44" s="5">
        <v>12374309.23</v>
      </c>
      <c r="BT44" s="6">
        <v>147000</v>
      </c>
      <c r="BU44" s="16"/>
      <c r="BV44" s="19">
        <v>377977.15</v>
      </c>
      <c r="BW44" s="35">
        <f t="shared" si="18"/>
        <v>12899286.380000001</v>
      </c>
      <c r="BX44" s="19"/>
      <c r="BY44" s="6"/>
      <c r="BZ44" s="6"/>
      <c r="CA44" s="6"/>
      <c r="CB44" s="6"/>
      <c r="CC44" s="35">
        <f t="shared" si="19"/>
        <v>0</v>
      </c>
      <c r="CD44" s="82"/>
      <c r="CE44" s="70">
        <v>4</v>
      </c>
      <c r="CF44" s="70"/>
      <c r="CG44" s="70">
        <v>1</v>
      </c>
      <c r="CH44" s="6"/>
      <c r="CI44" s="70"/>
      <c r="CJ44" s="35"/>
      <c r="CK44" s="77">
        <v>12396</v>
      </c>
      <c r="CL44" s="77">
        <v>14201.79</v>
      </c>
      <c r="CM44" s="77"/>
      <c r="CN44" s="77">
        <v>5192400.5999999996</v>
      </c>
      <c r="CO44" s="145"/>
      <c r="CP44" s="145"/>
      <c r="CQ44" s="145"/>
      <c r="CR44" s="145"/>
      <c r="CT44" s="115"/>
    </row>
    <row r="45" spans="2:98" s="7" customFormat="1" ht="13.5" customHeight="1" x14ac:dyDescent="0.15">
      <c r="B45" s="288"/>
      <c r="C45" s="160" t="s">
        <v>240</v>
      </c>
      <c r="D45" s="19"/>
      <c r="E45" s="6"/>
      <c r="F45" s="6"/>
      <c r="G45" s="6"/>
      <c r="H45" s="6"/>
      <c r="I45" s="6"/>
      <c r="J45" s="6"/>
      <c r="K45" s="35">
        <f t="shared" si="12"/>
        <v>0</v>
      </c>
      <c r="L45" s="5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16"/>
      <c r="AA45" s="19"/>
      <c r="AB45" s="6"/>
      <c r="AC45" s="6"/>
      <c r="AD45" s="6"/>
      <c r="AE45" s="6"/>
      <c r="AF45" s="35">
        <f t="shared" si="13"/>
        <v>0</v>
      </c>
      <c r="AG45" s="5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16">
        <f t="shared" si="14"/>
        <v>0</v>
      </c>
      <c r="AT45" s="19"/>
      <c r="AU45" s="6"/>
      <c r="AV45" s="6"/>
      <c r="AW45" s="35">
        <f t="shared" si="15"/>
        <v>0</v>
      </c>
      <c r="AX45" s="19"/>
      <c r="AY45" s="6"/>
      <c r="AZ45" s="6"/>
      <c r="BA45" s="6"/>
      <c r="BB45" s="6"/>
      <c r="BC45" s="6"/>
      <c r="BD45" s="6"/>
      <c r="BE45" s="6"/>
      <c r="BF45" s="6"/>
      <c r="BG45" s="35">
        <f t="shared" si="16"/>
        <v>0</v>
      </c>
      <c r="BH45" s="19"/>
      <c r="BI45" s="6"/>
      <c r="BJ45" s="6"/>
      <c r="BK45" s="6"/>
      <c r="BL45" s="6"/>
      <c r="BM45" s="6"/>
      <c r="BN45" s="6"/>
      <c r="BO45" s="6"/>
      <c r="BP45" s="6"/>
      <c r="BQ45" s="6"/>
      <c r="BR45" s="35">
        <f t="shared" si="17"/>
        <v>0</v>
      </c>
      <c r="BS45" s="5"/>
      <c r="BT45" s="6"/>
      <c r="BU45" s="16"/>
      <c r="BV45" s="19"/>
      <c r="BW45" s="35">
        <f t="shared" si="18"/>
        <v>0</v>
      </c>
      <c r="BX45" s="19"/>
      <c r="BY45" s="6"/>
      <c r="BZ45" s="6"/>
      <c r="CA45" s="6"/>
      <c r="CB45" s="6"/>
      <c r="CC45" s="35">
        <f t="shared" si="19"/>
        <v>0</v>
      </c>
      <c r="CD45" s="82"/>
      <c r="CE45" s="70"/>
      <c r="CF45" s="70"/>
      <c r="CG45" s="70"/>
      <c r="CH45" s="6"/>
      <c r="CI45" s="70"/>
      <c r="CJ45" s="35"/>
      <c r="CK45" s="77"/>
      <c r="CL45" s="77">
        <v>0.83</v>
      </c>
      <c r="CM45" s="77"/>
      <c r="CN45" s="77"/>
      <c r="CO45" s="145"/>
      <c r="CP45" s="145"/>
      <c r="CQ45" s="145"/>
      <c r="CR45" s="145"/>
      <c r="CT45" s="115"/>
    </row>
    <row r="46" spans="2:98" s="7" customFormat="1" ht="13.5" customHeight="1" x14ac:dyDescent="0.15">
      <c r="B46" s="288"/>
      <c r="C46" s="160" t="s">
        <v>198</v>
      </c>
      <c r="D46" s="19"/>
      <c r="E46" s="6"/>
      <c r="F46" s="6"/>
      <c r="G46" s="6"/>
      <c r="H46" s="6"/>
      <c r="I46" s="6"/>
      <c r="J46" s="6"/>
      <c r="K46" s="35">
        <f t="shared" si="12"/>
        <v>0</v>
      </c>
      <c r="L46" s="5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16"/>
      <c r="AA46" s="19"/>
      <c r="AB46" s="6"/>
      <c r="AC46" s="6"/>
      <c r="AD46" s="6"/>
      <c r="AE46" s="6"/>
      <c r="AF46" s="35">
        <f t="shared" si="13"/>
        <v>0</v>
      </c>
      <c r="AG46" s="5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16">
        <f t="shared" si="14"/>
        <v>0</v>
      </c>
      <c r="AT46" s="19"/>
      <c r="AU46" s="6"/>
      <c r="AV46" s="6"/>
      <c r="AW46" s="35">
        <f t="shared" si="15"/>
        <v>0</v>
      </c>
      <c r="AX46" s="19"/>
      <c r="AY46" s="6"/>
      <c r="AZ46" s="6"/>
      <c r="BA46" s="6"/>
      <c r="BB46" s="6"/>
      <c r="BC46" s="6"/>
      <c r="BD46" s="6"/>
      <c r="BE46" s="6"/>
      <c r="BF46" s="6"/>
      <c r="BG46" s="35">
        <f t="shared" si="16"/>
        <v>0</v>
      </c>
      <c r="BH46" s="19"/>
      <c r="BI46" s="6"/>
      <c r="BJ46" s="6"/>
      <c r="BK46" s="6"/>
      <c r="BL46" s="6"/>
      <c r="BM46" s="6"/>
      <c r="BN46" s="6"/>
      <c r="BO46" s="6"/>
      <c r="BP46" s="6"/>
      <c r="BQ46" s="6"/>
      <c r="BR46" s="35">
        <f t="shared" si="17"/>
        <v>0</v>
      </c>
      <c r="BS46" s="5"/>
      <c r="BT46" s="6"/>
      <c r="BU46" s="16"/>
      <c r="BV46" s="19"/>
      <c r="BW46" s="35">
        <f t="shared" si="18"/>
        <v>0</v>
      </c>
      <c r="BX46" s="19"/>
      <c r="BY46" s="6"/>
      <c r="BZ46" s="6"/>
      <c r="CA46" s="6"/>
      <c r="CB46" s="6"/>
      <c r="CC46" s="35">
        <f t="shared" si="19"/>
        <v>0</v>
      </c>
      <c r="CD46" s="82"/>
      <c r="CE46" s="70"/>
      <c r="CF46" s="70"/>
      <c r="CG46" s="70"/>
      <c r="CH46" s="6"/>
      <c r="CI46" s="70"/>
      <c r="CJ46" s="35"/>
      <c r="CK46" s="77"/>
      <c r="CL46" s="77">
        <v>4.07</v>
      </c>
      <c r="CM46" s="77"/>
      <c r="CN46" s="77"/>
      <c r="CO46" s="145"/>
      <c r="CP46" s="145"/>
      <c r="CQ46" s="145"/>
      <c r="CR46" s="145"/>
      <c r="CT46" s="115"/>
    </row>
    <row r="47" spans="2:98" s="7" customFormat="1" ht="13.5" customHeight="1" thickBot="1" x14ac:dyDescent="0.2">
      <c r="B47" s="288"/>
      <c r="C47" s="193" t="s">
        <v>204</v>
      </c>
      <c r="D47" s="27"/>
      <c r="E47" s="28"/>
      <c r="F47" s="28"/>
      <c r="G47" s="28"/>
      <c r="H47" s="28"/>
      <c r="I47" s="28"/>
      <c r="J47" s="28"/>
      <c r="K47" s="37">
        <f t="shared" si="12"/>
        <v>0</v>
      </c>
      <c r="L47" s="29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65"/>
      <c r="AA47" s="27"/>
      <c r="AB47" s="28"/>
      <c r="AC47" s="28"/>
      <c r="AD47" s="28"/>
      <c r="AE47" s="28"/>
      <c r="AF47" s="37">
        <f t="shared" si="13"/>
        <v>0</v>
      </c>
      <c r="AG47" s="29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65">
        <f t="shared" si="14"/>
        <v>0</v>
      </c>
      <c r="AT47" s="27"/>
      <c r="AU47" s="28"/>
      <c r="AV47" s="28"/>
      <c r="AW47" s="37">
        <f t="shared" si="15"/>
        <v>0</v>
      </c>
      <c r="AX47" s="27"/>
      <c r="AY47" s="28"/>
      <c r="AZ47" s="28"/>
      <c r="BA47" s="28"/>
      <c r="BB47" s="28"/>
      <c r="BC47" s="28"/>
      <c r="BD47" s="28"/>
      <c r="BE47" s="28"/>
      <c r="BF47" s="28"/>
      <c r="BG47" s="37">
        <f t="shared" si="16"/>
        <v>0</v>
      </c>
      <c r="BH47" s="27"/>
      <c r="BI47" s="28"/>
      <c r="BJ47" s="28"/>
      <c r="BK47" s="28"/>
      <c r="BL47" s="28"/>
      <c r="BM47" s="28"/>
      <c r="BN47" s="28"/>
      <c r="BO47" s="28"/>
      <c r="BP47" s="28"/>
      <c r="BQ47" s="28"/>
      <c r="BR47" s="37">
        <f t="shared" si="17"/>
        <v>0</v>
      </c>
      <c r="BS47" s="29"/>
      <c r="BT47" s="28"/>
      <c r="BU47" s="65"/>
      <c r="BV47" s="27"/>
      <c r="BW47" s="37">
        <f t="shared" si="18"/>
        <v>0</v>
      </c>
      <c r="BX47" s="27"/>
      <c r="BY47" s="28"/>
      <c r="BZ47" s="28"/>
      <c r="CA47" s="28"/>
      <c r="CB47" s="28"/>
      <c r="CC47" s="37">
        <f t="shared" si="19"/>
        <v>0</v>
      </c>
      <c r="CD47" s="80"/>
      <c r="CE47" s="66"/>
      <c r="CF47" s="66"/>
      <c r="CG47" s="66"/>
      <c r="CH47" s="28"/>
      <c r="CI47" s="66"/>
      <c r="CJ47" s="37"/>
      <c r="CK47" s="75"/>
      <c r="CL47" s="75">
        <v>1.1000000000000001</v>
      </c>
      <c r="CM47" s="75"/>
      <c r="CN47" s="75"/>
      <c r="CO47" s="145"/>
      <c r="CP47" s="145"/>
      <c r="CQ47" s="145"/>
      <c r="CR47" s="145"/>
      <c r="CT47" s="115"/>
    </row>
    <row r="48" spans="2:98" s="7" customFormat="1" ht="13.5" customHeight="1" x14ac:dyDescent="0.15">
      <c r="B48" s="288"/>
      <c r="C48" s="188" t="s">
        <v>241</v>
      </c>
      <c r="D48" s="21"/>
      <c r="E48" s="22"/>
      <c r="F48" s="22"/>
      <c r="G48" s="22"/>
      <c r="H48" s="22"/>
      <c r="I48" s="22"/>
      <c r="J48" s="22"/>
      <c r="K48" s="39">
        <f t="shared" si="12"/>
        <v>0</v>
      </c>
      <c r="L48" s="131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50"/>
      <c r="AA48" s="21"/>
      <c r="AB48" s="22"/>
      <c r="AC48" s="22"/>
      <c r="AD48" s="22"/>
      <c r="AE48" s="22"/>
      <c r="AF48" s="39">
        <f t="shared" si="13"/>
        <v>0</v>
      </c>
      <c r="AG48" s="131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50">
        <f t="shared" si="14"/>
        <v>0</v>
      </c>
      <c r="AT48" s="21"/>
      <c r="AU48" s="22"/>
      <c r="AV48" s="22"/>
      <c r="AW48" s="39">
        <f t="shared" si="15"/>
        <v>0</v>
      </c>
      <c r="AX48" s="21"/>
      <c r="AY48" s="22"/>
      <c r="AZ48" s="22"/>
      <c r="BA48" s="22"/>
      <c r="BB48" s="22"/>
      <c r="BC48" s="22"/>
      <c r="BD48" s="22"/>
      <c r="BE48" s="22"/>
      <c r="BF48" s="22"/>
      <c r="BG48" s="39">
        <f t="shared" si="16"/>
        <v>0</v>
      </c>
      <c r="BH48" s="21"/>
      <c r="BI48" s="22"/>
      <c r="BJ48" s="22"/>
      <c r="BK48" s="22"/>
      <c r="BL48" s="22"/>
      <c r="BM48" s="22"/>
      <c r="BN48" s="22"/>
      <c r="BO48" s="22"/>
      <c r="BP48" s="22"/>
      <c r="BQ48" s="22"/>
      <c r="BR48" s="39">
        <f t="shared" si="17"/>
        <v>0</v>
      </c>
      <c r="BS48" s="131"/>
      <c r="BT48" s="22"/>
      <c r="BU48" s="50"/>
      <c r="BV48" s="21"/>
      <c r="BW48" s="39">
        <f t="shared" si="18"/>
        <v>0</v>
      </c>
      <c r="BX48" s="21"/>
      <c r="BY48" s="22"/>
      <c r="BZ48" s="22"/>
      <c r="CA48" s="22"/>
      <c r="CB48" s="22"/>
      <c r="CC48" s="39">
        <f t="shared" si="19"/>
        <v>0</v>
      </c>
      <c r="CD48" s="134"/>
      <c r="CE48" s="103"/>
      <c r="CF48" s="103"/>
      <c r="CG48" s="103"/>
      <c r="CH48" s="22"/>
      <c r="CI48" s="103"/>
      <c r="CJ48" s="39"/>
      <c r="CK48" s="104"/>
      <c r="CL48" s="104">
        <v>2.1</v>
      </c>
      <c r="CM48" s="104"/>
      <c r="CN48" s="104"/>
      <c r="CO48" s="145"/>
      <c r="CP48" s="145"/>
      <c r="CQ48" s="145"/>
      <c r="CR48" s="145"/>
      <c r="CT48" s="115"/>
    </row>
    <row r="49" spans="2:98" s="7" customFormat="1" ht="13.5" customHeight="1" x14ac:dyDescent="0.15">
      <c r="B49" s="288"/>
      <c r="C49" s="160" t="s">
        <v>125</v>
      </c>
      <c r="D49" s="19">
        <v>639120</v>
      </c>
      <c r="E49" s="6"/>
      <c r="F49" s="6"/>
      <c r="G49" s="6">
        <v>8430</v>
      </c>
      <c r="H49" s="6"/>
      <c r="I49" s="6"/>
      <c r="J49" s="6"/>
      <c r="K49" s="35">
        <f t="shared" si="12"/>
        <v>647550</v>
      </c>
      <c r="L49" s="5">
        <v>1622318.43</v>
      </c>
      <c r="M49" s="6">
        <v>496617.8</v>
      </c>
      <c r="N49" s="6">
        <v>153468.73000000001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16"/>
      <c r="AA49" s="19"/>
      <c r="AB49" s="6"/>
      <c r="AC49" s="6"/>
      <c r="AD49" s="6"/>
      <c r="AE49" s="6"/>
      <c r="AF49" s="35">
        <f t="shared" si="13"/>
        <v>2272404.96</v>
      </c>
      <c r="AG49" s="5"/>
      <c r="AH49" s="6"/>
      <c r="AI49" s="6">
        <v>34.72</v>
      </c>
      <c r="AJ49" s="6"/>
      <c r="AK49" s="6"/>
      <c r="AL49" s="6"/>
      <c r="AM49" s="6"/>
      <c r="AN49" s="6">
        <v>9667.7999999999993</v>
      </c>
      <c r="AO49" s="6"/>
      <c r="AP49" s="6"/>
      <c r="AQ49" s="6"/>
      <c r="AR49" s="6"/>
      <c r="AS49" s="16">
        <f t="shared" si="14"/>
        <v>9702.5199999999986</v>
      </c>
      <c r="AT49" s="19"/>
      <c r="AU49" s="6"/>
      <c r="AV49" s="6"/>
      <c r="AW49" s="35">
        <f t="shared" si="15"/>
        <v>0</v>
      </c>
      <c r="AX49" s="19"/>
      <c r="AY49" s="6"/>
      <c r="AZ49" s="6"/>
      <c r="BA49" s="6"/>
      <c r="BB49" s="6"/>
      <c r="BC49" s="6"/>
      <c r="BD49" s="6"/>
      <c r="BE49" s="6"/>
      <c r="BF49" s="6"/>
      <c r="BG49" s="35">
        <f t="shared" si="16"/>
        <v>0</v>
      </c>
      <c r="BH49" s="19"/>
      <c r="BI49" s="6"/>
      <c r="BJ49" s="6">
        <v>470.9</v>
      </c>
      <c r="BK49" s="6"/>
      <c r="BL49" s="6">
        <v>13.7</v>
      </c>
      <c r="BM49" s="6">
        <v>15.1</v>
      </c>
      <c r="BN49" s="6"/>
      <c r="BO49" s="6"/>
      <c r="BP49" s="6"/>
      <c r="BQ49" s="6"/>
      <c r="BR49" s="35">
        <f t="shared" si="17"/>
        <v>499.7</v>
      </c>
      <c r="BS49" s="5">
        <v>246652.75</v>
      </c>
      <c r="BT49" s="6">
        <v>350</v>
      </c>
      <c r="BU49" s="16"/>
      <c r="BV49" s="19">
        <v>642279.39</v>
      </c>
      <c r="BW49" s="35">
        <f t="shared" si="18"/>
        <v>889282.14</v>
      </c>
      <c r="BX49" s="19"/>
      <c r="BY49" s="6"/>
      <c r="BZ49" s="6"/>
      <c r="CA49" s="6"/>
      <c r="CB49" s="6"/>
      <c r="CC49" s="35">
        <f t="shared" si="19"/>
        <v>0</v>
      </c>
      <c r="CD49" s="82">
        <v>1</v>
      </c>
      <c r="CE49" s="70">
        <v>227</v>
      </c>
      <c r="CF49" s="70"/>
      <c r="CG49" s="70">
        <v>19</v>
      </c>
      <c r="CH49" s="6">
        <v>1.5</v>
      </c>
      <c r="CI49" s="70"/>
      <c r="CJ49" s="35">
        <v>1261.8</v>
      </c>
      <c r="CK49" s="77">
        <v>47.48</v>
      </c>
      <c r="CL49" s="77">
        <v>380.84</v>
      </c>
      <c r="CM49" s="77"/>
      <c r="CN49" s="77">
        <v>4976794.78</v>
      </c>
      <c r="CO49" s="145"/>
      <c r="CP49" s="145"/>
      <c r="CQ49" s="145"/>
      <c r="CR49" s="145"/>
      <c r="CT49" s="115"/>
    </row>
    <row r="50" spans="2:98" s="7" customFormat="1" ht="13.5" customHeight="1" x14ac:dyDescent="0.15">
      <c r="B50" s="288"/>
      <c r="C50" s="160" t="s">
        <v>77</v>
      </c>
      <c r="D50" s="19">
        <v>13960</v>
      </c>
      <c r="E50" s="6"/>
      <c r="F50" s="6"/>
      <c r="G50" s="6">
        <v>16486.490000000002</v>
      </c>
      <c r="H50" s="6"/>
      <c r="I50" s="6"/>
      <c r="J50" s="6"/>
      <c r="K50" s="35">
        <f t="shared" si="12"/>
        <v>30446.49</v>
      </c>
      <c r="L50" s="5">
        <v>751980.14</v>
      </c>
      <c r="M50" s="6">
        <v>45041.2</v>
      </c>
      <c r="N50" s="6">
        <v>2287.35</v>
      </c>
      <c r="O50" s="6"/>
      <c r="P50" s="6"/>
      <c r="Q50" s="6"/>
      <c r="R50" s="6"/>
      <c r="S50" s="6"/>
      <c r="T50" s="6">
        <v>3496.07</v>
      </c>
      <c r="U50" s="6"/>
      <c r="V50" s="6"/>
      <c r="W50" s="6"/>
      <c r="X50" s="6"/>
      <c r="Y50" s="6"/>
      <c r="Z50" s="16">
        <v>240533.93</v>
      </c>
      <c r="AA50" s="19">
        <v>1540.55</v>
      </c>
      <c r="AB50" s="6"/>
      <c r="AC50" s="6"/>
      <c r="AD50" s="6"/>
      <c r="AE50" s="6"/>
      <c r="AF50" s="35">
        <f t="shared" si="13"/>
        <v>1044879.24</v>
      </c>
      <c r="AG50" s="5">
        <v>10452.01</v>
      </c>
      <c r="AH50" s="6"/>
      <c r="AI50" s="6"/>
      <c r="AJ50" s="6"/>
      <c r="AK50" s="6"/>
      <c r="AL50" s="6"/>
      <c r="AM50" s="6"/>
      <c r="AN50" s="6">
        <v>6626.3</v>
      </c>
      <c r="AO50" s="6"/>
      <c r="AP50" s="6"/>
      <c r="AQ50" s="6">
        <v>8555.99</v>
      </c>
      <c r="AR50" s="6"/>
      <c r="AS50" s="16">
        <f t="shared" si="14"/>
        <v>25634.300000000003</v>
      </c>
      <c r="AT50" s="19"/>
      <c r="AU50" s="6"/>
      <c r="AV50" s="155"/>
      <c r="AW50" s="35">
        <f t="shared" si="15"/>
        <v>0</v>
      </c>
      <c r="AX50" s="19">
        <v>100514</v>
      </c>
      <c r="AY50" s="6"/>
      <c r="AZ50" s="6"/>
      <c r="BA50" s="6"/>
      <c r="BB50" s="6"/>
      <c r="BC50" s="6">
        <v>521288</v>
      </c>
      <c r="BD50" s="6"/>
      <c r="BE50" s="6"/>
      <c r="BF50" s="6"/>
      <c r="BG50" s="35">
        <f t="shared" si="16"/>
        <v>621802</v>
      </c>
      <c r="BH50" s="19"/>
      <c r="BI50" s="6"/>
      <c r="BJ50" s="6"/>
      <c r="BK50" s="6"/>
      <c r="BL50" s="6"/>
      <c r="BM50" s="6"/>
      <c r="BN50" s="6"/>
      <c r="BO50" s="6">
        <v>1768.05</v>
      </c>
      <c r="BP50" s="6"/>
      <c r="BQ50" s="6"/>
      <c r="BR50" s="35">
        <f t="shared" si="17"/>
        <v>1768.05</v>
      </c>
      <c r="BS50" s="5">
        <v>11486215.98</v>
      </c>
      <c r="BT50" s="6">
        <v>1766.89</v>
      </c>
      <c r="BU50" s="16">
        <v>6851950</v>
      </c>
      <c r="BV50" s="19">
        <v>552360.6</v>
      </c>
      <c r="BW50" s="35">
        <f t="shared" si="18"/>
        <v>18892293.470000003</v>
      </c>
      <c r="BX50" s="19"/>
      <c r="BY50" s="6"/>
      <c r="BZ50" s="6"/>
      <c r="CA50" s="6"/>
      <c r="CB50" s="6"/>
      <c r="CC50" s="35">
        <f t="shared" si="19"/>
        <v>0</v>
      </c>
      <c r="CD50" s="82">
        <v>5</v>
      </c>
      <c r="CE50" s="70">
        <v>5</v>
      </c>
      <c r="CF50" s="70"/>
      <c r="CG50" s="70"/>
      <c r="CH50" s="6"/>
      <c r="CI50" s="70"/>
      <c r="CJ50" s="35"/>
      <c r="CK50" s="77">
        <v>11644.5</v>
      </c>
      <c r="CL50" s="77">
        <v>442.3</v>
      </c>
      <c r="CM50" s="77"/>
      <c r="CN50" s="77">
        <v>8482811.4499999993</v>
      </c>
      <c r="CO50" s="145"/>
      <c r="CP50" s="145"/>
      <c r="CQ50" s="145"/>
      <c r="CR50" s="145"/>
      <c r="CT50" s="115"/>
    </row>
    <row r="51" spans="2:98" s="7" customFormat="1" ht="13.5" customHeight="1" x14ac:dyDescent="0.15">
      <c r="B51" s="288"/>
      <c r="C51" s="160" t="s">
        <v>86</v>
      </c>
      <c r="D51" s="19"/>
      <c r="E51" s="6"/>
      <c r="F51" s="6"/>
      <c r="G51" s="6"/>
      <c r="H51" s="6"/>
      <c r="I51" s="6"/>
      <c r="J51" s="6"/>
      <c r="K51" s="35">
        <f t="shared" si="12"/>
        <v>0</v>
      </c>
      <c r="L51" s="5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16"/>
      <c r="AA51" s="19"/>
      <c r="AB51" s="6"/>
      <c r="AC51" s="6"/>
      <c r="AD51" s="6"/>
      <c r="AE51" s="6"/>
      <c r="AF51" s="35">
        <f t="shared" si="13"/>
        <v>0</v>
      </c>
      <c r="AG51" s="5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16">
        <f t="shared" si="14"/>
        <v>0</v>
      </c>
      <c r="AT51" s="19"/>
      <c r="AU51" s="6"/>
      <c r="AV51" s="6"/>
      <c r="AW51" s="35">
        <f t="shared" si="15"/>
        <v>0</v>
      </c>
      <c r="AX51" s="19"/>
      <c r="AY51" s="6"/>
      <c r="AZ51" s="6"/>
      <c r="BA51" s="6"/>
      <c r="BB51" s="6"/>
      <c r="BC51" s="6"/>
      <c r="BD51" s="6"/>
      <c r="BE51" s="6"/>
      <c r="BF51" s="6"/>
      <c r="BG51" s="35">
        <f t="shared" si="16"/>
        <v>0</v>
      </c>
      <c r="BH51" s="19"/>
      <c r="BI51" s="6"/>
      <c r="BJ51" s="6"/>
      <c r="BK51" s="6"/>
      <c r="BL51" s="6"/>
      <c r="BM51" s="6"/>
      <c r="BN51" s="6"/>
      <c r="BO51" s="6"/>
      <c r="BP51" s="6"/>
      <c r="BQ51" s="6"/>
      <c r="BR51" s="35">
        <f t="shared" si="17"/>
        <v>0</v>
      </c>
      <c r="BS51" s="5"/>
      <c r="BT51" s="6"/>
      <c r="BU51" s="16"/>
      <c r="BV51" s="19"/>
      <c r="BW51" s="35">
        <f t="shared" si="18"/>
        <v>0</v>
      </c>
      <c r="BX51" s="19"/>
      <c r="BY51" s="6"/>
      <c r="BZ51" s="6"/>
      <c r="CA51" s="6"/>
      <c r="CB51" s="6"/>
      <c r="CC51" s="35">
        <f t="shared" si="19"/>
        <v>0</v>
      </c>
      <c r="CD51" s="82"/>
      <c r="CE51" s="70">
        <v>1</v>
      </c>
      <c r="CF51" s="70"/>
      <c r="CG51" s="70"/>
      <c r="CH51" s="6"/>
      <c r="CI51" s="70"/>
      <c r="CJ51" s="35"/>
      <c r="CK51" s="77"/>
      <c r="CL51" s="77">
        <v>15.04</v>
      </c>
      <c r="CM51" s="77"/>
      <c r="CN51" s="77">
        <v>200000</v>
      </c>
      <c r="CO51" s="145"/>
      <c r="CP51" s="145"/>
      <c r="CQ51" s="145"/>
      <c r="CR51" s="145"/>
      <c r="CT51" s="115"/>
    </row>
    <row r="52" spans="2:98" s="7" customFormat="1" ht="13.5" customHeight="1" thickBot="1" x14ac:dyDescent="0.2">
      <c r="B52" s="288"/>
      <c r="C52" s="193" t="s">
        <v>84</v>
      </c>
      <c r="D52" s="27"/>
      <c r="E52" s="28"/>
      <c r="F52" s="28"/>
      <c r="G52" s="28"/>
      <c r="H52" s="28"/>
      <c r="I52" s="28"/>
      <c r="J52" s="28"/>
      <c r="K52" s="37">
        <f t="shared" si="12"/>
        <v>0</v>
      </c>
      <c r="L52" s="29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65"/>
      <c r="AA52" s="27"/>
      <c r="AB52" s="28"/>
      <c r="AC52" s="28"/>
      <c r="AD52" s="28"/>
      <c r="AE52" s="28"/>
      <c r="AF52" s="37">
        <f t="shared" si="13"/>
        <v>0</v>
      </c>
      <c r="AG52" s="29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65">
        <f t="shared" si="14"/>
        <v>0</v>
      </c>
      <c r="AT52" s="27"/>
      <c r="AU52" s="28"/>
      <c r="AV52" s="28"/>
      <c r="AW52" s="37">
        <f t="shared" si="15"/>
        <v>0</v>
      </c>
      <c r="AX52" s="27"/>
      <c r="AY52" s="28"/>
      <c r="AZ52" s="28"/>
      <c r="BA52" s="28"/>
      <c r="BB52" s="28"/>
      <c r="BC52" s="28"/>
      <c r="BD52" s="28"/>
      <c r="BE52" s="28"/>
      <c r="BF52" s="28"/>
      <c r="BG52" s="37">
        <f t="shared" si="16"/>
        <v>0</v>
      </c>
      <c r="BH52" s="27"/>
      <c r="BI52" s="28"/>
      <c r="BJ52" s="28"/>
      <c r="BK52" s="28"/>
      <c r="BL52" s="28"/>
      <c r="BM52" s="28"/>
      <c r="BN52" s="28"/>
      <c r="BO52" s="28"/>
      <c r="BP52" s="28"/>
      <c r="BQ52" s="28"/>
      <c r="BR52" s="37">
        <f t="shared" si="17"/>
        <v>0</v>
      </c>
      <c r="BS52" s="29"/>
      <c r="BT52" s="28"/>
      <c r="BU52" s="65"/>
      <c r="BV52" s="27"/>
      <c r="BW52" s="37">
        <f t="shared" si="18"/>
        <v>0</v>
      </c>
      <c r="BX52" s="27"/>
      <c r="BY52" s="28"/>
      <c r="BZ52" s="28"/>
      <c r="CA52" s="28"/>
      <c r="CB52" s="28"/>
      <c r="CC52" s="37">
        <f t="shared" si="19"/>
        <v>0</v>
      </c>
      <c r="CD52" s="80"/>
      <c r="CE52" s="66"/>
      <c r="CF52" s="66"/>
      <c r="CG52" s="66"/>
      <c r="CH52" s="28"/>
      <c r="CI52" s="66"/>
      <c r="CJ52" s="37"/>
      <c r="CK52" s="170">
        <v>26.04</v>
      </c>
      <c r="CL52" s="75">
        <v>490.92</v>
      </c>
      <c r="CM52" s="75"/>
      <c r="CN52" s="75"/>
      <c r="CO52" s="145"/>
      <c r="CP52" s="145"/>
      <c r="CQ52" s="145"/>
      <c r="CR52" s="145"/>
      <c r="CT52" s="115"/>
    </row>
    <row r="53" spans="2:98" s="7" customFormat="1" ht="13.5" customHeight="1" x14ac:dyDescent="0.15">
      <c r="B53" s="288"/>
      <c r="C53" s="188" t="s">
        <v>150</v>
      </c>
      <c r="D53" s="21"/>
      <c r="E53" s="22"/>
      <c r="F53" s="22"/>
      <c r="G53" s="22"/>
      <c r="H53" s="22"/>
      <c r="I53" s="22"/>
      <c r="J53" s="22"/>
      <c r="K53" s="39">
        <f t="shared" si="12"/>
        <v>0</v>
      </c>
      <c r="L53" s="131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50"/>
      <c r="AA53" s="21"/>
      <c r="AB53" s="22"/>
      <c r="AC53" s="22"/>
      <c r="AD53" s="22"/>
      <c r="AE53" s="22"/>
      <c r="AF53" s="39">
        <f t="shared" si="13"/>
        <v>0</v>
      </c>
      <c r="AG53" s="131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50">
        <f t="shared" si="14"/>
        <v>0</v>
      </c>
      <c r="AT53" s="21"/>
      <c r="AU53" s="22"/>
      <c r="AV53" s="22"/>
      <c r="AW53" s="39">
        <f t="shared" si="15"/>
        <v>0</v>
      </c>
      <c r="AX53" s="21"/>
      <c r="AY53" s="22"/>
      <c r="AZ53" s="22"/>
      <c r="BA53" s="22"/>
      <c r="BB53" s="22"/>
      <c r="BC53" s="22"/>
      <c r="BD53" s="22"/>
      <c r="BE53" s="22"/>
      <c r="BF53" s="22"/>
      <c r="BG53" s="39">
        <f t="shared" si="16"/>
        <v>0</v>
      </c>
      <c r="BH53" s="21"/>
      <c r="BI53" s="22"/>
      <c r="BJ53" s="22"/>
      <c r="BK53" s="22"/>
      <c r="BL53" s="22"/>
      <c r="BM53" s="22"/>
      <c r="BN53" s="22"/>
      <c r="BO53" s="22"/>
      <c r="BP53" s="22"/>
      <c r="BQ53" s="22"/>
      <c r="BR53" s="39">
        <f t="shared" si="17"/>
        <v>0</v>
      </c>
      <c r="BS53" s="131">
        <v>236246.13</v>
      </c>
      <c r="BT53" s="22"/>
      <c r="BU53" s="50"/>
      <c r="BV53" s="21"/>
      <c r="BW53" s="39">
        <f t="shared" si="18"/>
        <v>236246.13</v>
      </c>
      <c r="BX53" s="21"/>
      <c r="BY53" s="22"/>
      <c r="BZ53" s="22"/>
      <c r="CA53" s="22"/>
      <c r="CB53" s="22"/>
      <c r="CC53" s="39">
        <f t="shared" si="19"/>
        <v>0</v>
      </c>
      <c r="CD53" s="134"/>
      <c r="CE53" s="103"/>
      <c r="CF53" s="103"/>
      <c r="CG53" s="103"/>
      <c r="CH53" s="22"/>
      <c r="CI53" s="103"/>
      <c r="CJ53" s="39"/>
      <c r="CK53" s="104">
        <v>814340</v>
      </c>
      <c r="CL53" s="104">
        <v>5.67</v>
      </c>
      <c r="CM53" s="104"/>
      <c r="CN53" s="104"/>
      <c r="CO53" s="145"/>
      <c r="CP53" s="145"/>
      <c r="CQ53" s="145"/>
      <c r="CR53" s="145"/>
      <c r="CT53" s="115"/>
    </row>
    <row r="54" spans="2:98" s="7" customFormat="1" ht="13.5" customHeight="1" x14ac:dyDescent="0.15">
      <c r="B54" s="288"/>
      <c r="C54" s="160" t="s">
        <v>80</v>
      </c>
      <c r="D54" s="19">
        <v>624580</v>
      </c>
      <c r="E54" s="6"/>
      <c r="F54" s="6"/>
      <c r="G54" s="6"/>
      <c r="H54" s="6"/>
      <c r="I54" s="6"/>
      <c r="J54" s="6"/>
      <c r="K54" s="35">
        <f t="shared" si="12"/>
        <v>624580</v>
      </c>
      <c r="L54" s="5">
        <v>134716.63</v>
      </c>
      <c r="M54" s="6">
        <v>5674169.5800000001</v>
      </c>
      <c r="N54" s="6"/>
      <c r="O54" s="6"/>
      <c r="P54" s="6"/>
      <c r="Q54" s="6"/>
      <c r="R54" s="6"/>
      <c r="S54" s="6"/>
      <c r="T54" s="6">
        <v>82005.88</v>
      </c>
      <c r="U54" s="6"/>
      <c r="V54" s="6">
        <v>226752.26</v>
      </c>
      <c r="W54" s="6"/>
      <c r="X54" s="6">
        <v>15757.4</v>
      </c>
      <c r="Y54" s="6"/>
      <c r="Z54" s="16"/>
      <c r="AA54" s="19"/>
      <c r="AB54" s="6"/>
      <c r="AC54" s="6"/>
      <c r="AD54" s="6"/>
      <c r="AE54" s="6">
        <v>114570.55</v>
      </c>
      <c r="AF54" s="35">
        <f t="shared" si="13"/>
        <v>6247972.2999999998</v>
      </c>
      <c r="AG54" s="5">
        <v>1280</v>
      </c>
      <c r="AH54" s="6"/>
      <c r="AI54" s="6"/>
      <c r="AJ54" s="6"/>
      <c r="AK54" s="6"/>
      <c r="AL54" s="6"/>
      <c r="AM54" s="6"/>
      <c r="AN54" s="6">
        <v>96283.11</v>
      </c>
      <c r="AO54" s="6"/>
      <c r="AP54" s="6"/>
      <c r="AQ54" s="6"/>
      <c r="AR54" s="6"/>
      <c r="AS54" s="16">
        <f t="shared" si="14"/>
        <v>97563.11</v>
      </c>
      <c r="AT54" s="19"/>
      <c r="AU54" s="6"/>
      <c r="AV54" s="6"/>
      <c r="AW54" s="35">
        <f t="shared" si="15"/>
        <v>0</v>
      </c>
      <c r="AX54" s="19"/>
      <c r="AY54" s="6"/>
      <c r="AZ54" s="6"/>
      <c r="BA54" s="6"/>
      <c r="BB54" s="6"/>
      <c r="BC54" s="6"/>
      <c r="BD54" s="6"/>
      <c r="BE54" s="6"/>
      <c r="BF54" s="6"/>
      <c r="BG54" s="35">
        <f t="shared" si="16"/>
        <v>0</v>
      </c>
      <c r="BH54" s="19"/>
      <c r="BI54" s="6"/>
      <c r="BJ54" s="6">
        <v>28.79</v>
      </c>
      <c r="BK54" s="6"/>
      <c r="BL54" s="6"/>
      <c r="BM54" s="6"/>
      <c r="BN54" s="6"/>
      <c r="BO54" s="6">
        <v>80</v>
      </c>
      <c r="BP54" s="6"/>
      <c r="BQ54" s="6"/>
      <c r="BR54" s="35">
        <f t="shared" si="17"/>
        <v>108.78999999999999</v>
      </c>
      <c r="BS54" s="5">
        <v>9083.77</v>
      </c>
      <c r="BT54" s="6"/>
      <c r="BU54" s="16"/>
      <c r="BV54" s="19"/>
      <c r="BW54" s="35">
        <f t="shared" si="18"/>
        <v>9083.77</v>
      </c>
      <c r="BX54" s="19"/>
      <c r="BY54" s="6"/>
      <c r="BZ54" s="6"/>
      <c r="CA54" s="6"/>
      <c r="CB54" s="6"/>
      <c r="CC54" s="35">
        <f t="shared" si="19"/>
        <v>0</v>
      </c>
      <c r="CD54" s="82"/>
      <c r="CE54" s="70">
        <v>4</v>
      </c>
      <c r="CF54" s="70"/>
      <c r="CG54" s="70"/>
      <c r="CH54" s="6"/>
      <c r="CI54" s="70"/>
      <c r="CJ54" s="35"/>
      <c r="CK54" s="77">
        <v>489954.76</v>
      </c>
      <c r="CL54" s="77">
        <v>177.12</v>
      </c>
      <c r="CM54" s="77"/>
      <c r="CN54" s="77">
        <v>5000</v>
      </c>
      <c r="CO54" s="145"/>
      <c r="CP54" s="145"/>
      <c r="CQ54" s="145"/>
      <c r="CR54" s="145"/>
      <c r="CT54" s="115"/>
    </row>
    <row r="55" spans="2:98" s="7" customFormat="1" ht="13.5" customHeight="1" x14ac:dyDescent="0.15">
      <c r="B55" s="288"/>
      <c r="C55" s="160" t="s">
        <v>72</v>
      </c>
      <c r="D55" s="19">
        <v>1042952.35</v>
      </c>
      <c r="E55" s="6"/>
      <c r="F55" s="6"/>
      <c r="G55" s="6"/>
      <c r="H55" s="6"/>
      <c r="I55" s="6"/>
      <c r="J55" s="6"/>
      <c r="K55" s="35">
        <f t="shared" si="12"/>
        <v>1042952.35</v>
      </c>
      <c r="L55" s="5">
        <v>366060.94</v>
      </c>
      <c r="M55" s="6">
        <v>29028705.600000001</v>
      </c>
      <c r="N55" s="6"/>
      <c r="O55" s="6"/>
      <c r="P55" s="6"/>
      <c r="Q55" s="6"/>
      <c r="R55" s="6"/>
      <c r="S55" s="6"/>
      <c r="T55" s="6"/>
      <c r="U55" s="6"/>
      <c r="V55" s="6">
        <v>528.98</v>
      </c>
      <c r="W55" s="6"/>
      <c r="X55" s="6"/>
      <c r="Y55" s="6"/>
      <c r="Z55" s="16"/>
      <c r="AA55" s="19"/>
      <c r="AB55" s="6"/>
      <c r="AC55" s="6"/>
      <c r="AD55" s="6"/>
      <c r="AE55" s="6"/>
      <c r="AF55" s="35">
        <f t="shared" si="13"/>
        <v>29395295.520000003</v>
      </c>
      <c r="AG55" s="5">
        <v>942.56</v>
      </c>
      <c r="AH55" s="6">
        <v>48620</v>
      </c>
      <c r="AI55" s="6"/>
      <c r="AJ55" s="6"/>
      <c r="AK55" s="6"/>
      <c r="AL55" s="6"/>
      <c r="AM55" s="6"/>
      <c r="AN55" s="6">
        <v>14670</v>
      </c>
      <c r="AO55" s="6"/>
      <c r="AP55" s="6"/>
      <c r="AQ55" s="6">
        <v>1640689.4</v>
      </c>
      <c r="AR55" s="6"/>
      <c r="AS55" s="16">
        <f t="shared" si="14"/>
        <v>1704921.96</v>
      </c>
      <c r="AT55" s="19"/>
      <c r="AU55" s="6"/>
      <c r="AV55" s="6"/>
      <c r="AW55" s="35">
        <f t="shared" si="15"/>
        <v>0</v>
      </c>
      <c r="AX55" s="19">
        <v>266597.5</v>
      </c>
      <c r="AY55" s="6"/>
      <c r="AZ55" s="6"/>
      <c r="BA55" s="6"/>
      <c r="BB55" s="6"/>
      <c r="BC55" s="6"/>
      <c r="BD55" s="6"/>
      <c r="BE55" s="6"/>
      <c r="BF55" s="6"/>
      <c r="BG55" s="35">
        <f t="shared" si="16"/>
        <v>266597.5</v>
      </c>
      <c r="BH55" s="19"/>
      <c r="BI55" s="6"/>
      <c r="BJ55" s="6"/>
      <c r="BK55" s="6"/>
      <c r="BL55" s="6"/>
      <c r="BM55" s="6"/>
      <c r="BN55" s="6"/>
      <c r="BO55" s="6"/>
      <c r="BP55" s="6"/>
      <c r="BQ55" s="6"/>
      <c r="BR55" s="35">
        <f t="shared" si="17"/>
        <v>0</v>
      </c>
      <c r="BS55" s="5">
        <v>28734995.850000001</v>
      </c>
      <c r="BT55" s="6">
        <v>1117210</v>
      </c>
      <c r="BU55" s="16">
        <v>660825.9</v>
      </c>
      <c r="BV55" s="19">
        <v>3611367.5</v>
      </c>
      <c r="BW55" s="35">
        <f t="shared" si="18"/>
        <v>34124399.25</v>
      </c>
      <c r="BX55" s="19">
        <v>368399.5</v>
      </c>
      <c r="BY55" s="6"/>
      <c r="BZ55" s="6"/>
      <c r="CA55" s="6"/>
      <c r="CB55" s="6"/>
      <c r="CC55" s="35">
        <f t="shared" si="19"/>
        <v>368399.5</v>
      </c>
      <c r="CD55" s="82">
        <v>4</v>
      </c>
      <c r="CE55" s="70">
        <v>38</v>
      </c>
      <c r="CF55" s="70"/>
      <c r="CG55" s="70"/>
      <c r="CH55" s="6"/>
      <c r="CI55" s="70"/>
      <c r="CJ55" s="35">
        <v>0.09</v>
      </c>
      <c r="CK55" s="77">
        <v>28386.93</v>
      </c>
      <c r="CL55" s="77">
        <v>32193.33</v>
      </c>
      <c r="CM55" s="77"/>
      <c r="CN55" s="77">
        <v>16855267.690000001</v>
      </c>
      <c r="CO55" s="145"/>
      <c r="CP55" s="145"/>
      <c r="CQ55" s="145"/>
      <c r="CR55" s="145"/>
      <c r="CT55" s="115"/>
    </row>
    <row r="56" spans="2:98" s="7" customFormat="1" ht="13.5" customHeight="1" x14ac:dyDescent="0.15">
      <c r="B56" s="288"/>
      <c r="C56" s="160" t="s">
        <v>169</v>
      </c>
      <c r="D56" s="19"/>
      <c r="E56" s="6"/>
      <c r="F56" s="6"/>
      <c r="G56" s="6"/>
      <c r="H56" s="6"/>
      <c r="I56" s="6"/>
      <c r="J56" s="6"/>
      <c r="K56" s="35">
        <f t="shared" si="12"/>
        <v>0</v>
      </c>
      <c r="L56" s="5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16">
        <v>222.2</v>
      </c>
      <c r="AA56" s="19"/>
      <c r="AB56" s="6"/>
      <c r="AC56" s="6"/>
      <c r="AD56" s="6"/>
      <c r="AE56" s="6"/>
      <c r="AF56" s="35">
        <f t="shared" si="13"/>
        <v>222.2</v>
      </c>
      <c r="AG56" s="5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16">
        <f t="shared" si="14"/>
        <v>0</v>
      </c>
      <c r="AT56" s="19"/>
      <c r="AU56" s="6"/>
      <c r="AV56" s="6"/>
      <c r="AW56" s="35">
        <f t="shared" si="15"/>
        <v>0</v>
      </c>
      <c r="AX56" s="19"/>
      <c r="AY56" s="6"/>
      <c r="AZ56" s="6"/>
      <c r="BA56" s="6"/>
      <c r="BB56" s="6"/>
      <c r="BC56" s="6"/>
      <c r="BD56" s="6"/>
      <c r="BE56" s="6"/>
      <c r="BF56" s="6"/>
      <c r="BG56" s="35">
        <f t="shared" si="16"/>
        <v>0</v>
      </c>
      <c r="BH56" s="19"/>
      <c r="BI56" s="6"/>
      <c r="BJ56" s="6"/>
      <c r="BK56" s="6"/>
      <c r="BL56" s="6"/>
      <c r="BM56" s="6"/>
      <c r="BN56" s="6"/>
      <c r="BO56" s="6"/>
      <c r="BP56" s="6"/>
      <c r="BQ56" s="6"/>
      <c r="BR56" s="35">
        <f t="shared" si="17"/>
        <v>0</v>
      </c>
      <c r="BS56" s="5"/>
      <c r="BT56" s="6"/>
      <c r="BU56" s="16"/>
      <c r="BV56" s="19"/>
      <c r="BW56" s="35">
        <f t="shared" si="18"/>
        <v>0</v>
      </c>
      <c r="BX56" s="19"/>
      <c r="BY56" s="6"/>
      <c r="BZ56" s="6"/>
      <c r="CA56" s="6"/>
      <c r="CB56" s="6"/>
      <c r="CC56" s="35">
        <f t="shared" si="19"/>
        <v>0</v>
      </c>
      <c r="CD56" s="82"/>
      <c r="CE56" s="70"/>
      <c r="CF56" s="70"/>
      <c r="CG56" s="70"/>
      <c r="CH56" s="6"/>
      <c r="CI56" s="70"/>
      <c r="CJ56" s="35"/>
      <c r="CK56" s="77">
        <v>10.14</v>
      </c>
      <c r="CL56" s="77">
        <v>71.69</v>
      </c>
      <c r="CM56" s="77"/>
      <c r="CN56" s="77"/>
      <c r="CO56" s="145"/>
      <c r="CP56" s="145"/>
      <c r="CQ56" s="145"/>
      <c r="CR56" s="145"/>
      <c r="CT56" s="115"/>
    </row>
    <row r="57" spans="2:98" s="7" customFormat="1" ht="13.5" customHeight="1" thickBot="1" x14ac:dyDescent="0.2">
      <c r="B57" s="288"/>
      <c r="C57" s="193" t="s">
        <v>195</v>
      </c>
      <c r="D57" s="27"/>
      <c r="E57" s="28"/>
      <c r="F57" s="28"/>
      <c r="G57" s="28"/>
      <c r="H57" s="28"/>
      <c r="I57" s="28"/>
      <c r="J57" s="28"/>
      <c r="K57" s="37">
        <f t="shared" si="12"/>
        <v>0</v>
      </c>
      <c r="L57" s="29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65"/>
      <c r="AA57" s="27"/>
      <c r="AB57" s="28"/>
      <c r="AC57" s="28"/>
      <c r="AD57" s="28"/>
      <c r="AE57" s="28"/>
      <c r="AF57" s="37">
        <f t="shared" si="13"/>
        <v>0</v>
      </c>
      <c r="AG57" s="29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65">
        <f t="shared" si="14"/>
        <v>0</v>
      </c>
      <c r="AT57" s="27"/>
      <c r="AU57" s="28"/>
      <c r="AV57" s="28"/>
      <c r="AW57" s="37">
        <f t="shared" si="15"/>
        <v>0</v>
      </c>
      <c r="AX57" s="27"/>
      <c r="AY57" s="28"/>
      <c r="AZ57" s="28"/>
      <c r="BA57" s="28"/>
      <c r="BB57" s="28"/>
      <c r="BC57" s="28"/>
      <c r="BD57" s="28"/>
      <c r="BE57" s="28"/>
      <c r="BF57" s="28"/>
      <c r="BG57" s="37">
        <f t="shared" si="16"/>
        <v>0</v>
      </c>
      <c r="BH57" s="27"/>
      <c r="BI57" s="28"/>
      <c r="BJ57" s="28"/>
      <c r="BK57" s="28"/>
      <c r="BL57" s="28"/>
      <c r="BM57" s="28"/>
      <c r="BN57" s="28"/>
      <c r="BO57" s="28"/>
      <c r="BP57" s="28"/>
      <c r="BQ57" s="28"/>
      <c r="BR57" s="37">
        <f t="shared" si="17"/>
        <v>0</v>
      </c>
      <c r="BS57" s="29">
        <v>1708.05</v>
      </c>
      <c r="BT57" s="28"/>
      <c r="BU57" s="65"/>
      <c r="BV57" s="27"/>
      <c r="BW57" s="37">
        <f t="shared" si="18"/>
        <v>1708.05</v>
      </c>
      <c r="BX57" s="27"/>
      <c r="BY57" s="28"/>
      <c r="BZ57" s="28"/>
      <c r="CA57" s="28"/>
      <c r="CB57" s="28"/>
      <c r="CC57" s="37">
        <f t="shared" si="19"/>
        <v>0</v>
      </c>
      <c r="CD57" s="80"/>
      <c r="CE57" s="66"/>
      <c r="CF57" s="66"/>
      <c r="CG57" s="66"/>
      <c r="CH57" s="28"/>
      <c r="CI57" s="66"/>
      <c r="CJ57" s="37"/>
      <c r="CK57" s="75">
        <v>0.1</v>
      </c>
      <c r="CL57" s="75">
        <v>1.39</v>
      </c>
      <c r="CM57" s="75"/>
      <c r="CN57" s="75"/>
      <c r="CO57" s="145"/>
      <c r="CP57" s="145"/>
      <c r="CQ57" s="145"/>
      <c r="CR57" s="145"/>
      <c r="CT57" s="115"/>
    </row>
    <row r="58" spans="2:98" s="7" customFormat="1" ht="13.5" customHeight="1" x14ac:dyDescent="0.15">
      <c r="B58" s="288"/>
      <c r="C58" s="188" t="s">
        <v>81</v>
      </c>
      <c r="D58" s="21"/>
      <c r="E58" s="22"/>
      <c r="F58" s="22"/>
      <c r="G58" s="22"/>
      <c r="H58" s="22"/>
      <c r="I58" s="22"/>
      <c r="J58" s="22"/>
      <c r="K58" s="39">
        <f t="shared" si="12"/>
        <v>0</v>
      </c>
      <c r="L58" s="131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50"/>
      <c r="AA58" s="21"/>
      <c r="AB58" s="22"/>
      <c r="AC58" s="22"/>
      <c r="AD58" s="22"/>
      <c r="AE58" s="22"/>
      <c r="AF58" s="39">
        <f t="shared" si="13"/>
        <v>0</v>
      </c>
      <c r="AG58" s="131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50">
        <f t="shared" si="14"/>
        <v>0</v>
      </c>
      <c r="AT58" s="21"/>
      <c r="AU58" s="22"/>
      <c r="AV58" s="22"/>
      <c r="AW58" s="39">
        <f t="shared" si="15"/>
        <v>0</v>
      </c>
      <c r="AX58" s="21"/>
      <c r="AY58" s="22"/>
      <c r="AZ58" s="22"/>
      <c r="BA58" s="22"/>
      <c r="BB58" s="22"/>
      <c r="BC58" s="22"/>
      <c r="BD58" s="22"/>
      <c r="BE58" s="22"/>
      <c r="BF58" s="22"/>
      <c r="BG58" s="39">
        <f t="shared" si="16"/>
        <v>0</v>
      </c>
      <c r="BH58" s="21"/>
      <c r="BI58" s="22"/>
      <c r="BJ58" s="22"/>
      <c r="BK58" s="22"/>
      <c r="BL58" s="22"/>
      <c r="BM58" s="22"/>
      <c r="BN58" s="22"/>
      <c r="BO58" s="22"/>
      <c r="BP58" s="22"/>
      <c r="BQ58" s="22"/>
      <c r="BR58" s="39">
        <f t="shared" si="17"/>
        <v>0</v>
      </c>
      <c r="BS58" s="131">
        <v>85738.64</v>
      </c>
      <c r="BT58" s="22"/>
      <c r="BU58" s="50"/>
      <c r="BV58" s="21"/>
      <c r="BW58" s="39">
        <f t="shared" si="18"/>
        <v>85738.64</v>
      </c>
      <c r="BX58" s="21"/>
      <c r="BY58" s="22"/>
      <c r="BZ58" s="22"/>
      <c r="CA58" s="22"/>
      <c r="CB58" s="22"/>
      <c r="CC58" s="39">
        <f t="shared" si="19"/>
        <v>0</v>
      </c>
      <c r="CD58" s="134"/>
      <c r="CE58" s="103"/>
      <c r="CF58" s="103"/>
      <c r="CG58" s="103"/>
      <c r="CH58" s="22"/>
      <c r="CI58" s="103"/>
      <c r="CJ58" s="196"/>
      <c r="CK58" s="104">
        <v>12.8</v>
      </c>
      <c r="CL58" s="104">
        <v>3.38</v>
      </c>
      <c r="CM58" s="104"/>
      <c r="CN58" s="104">
        <v>22000</v>
      </c>
      <c r="CO58" s="145"/>
      <c r="CP58" s="145"/>
      <c r="CQ58" s="145"/>
      <c r="CR58" s="145"/>
      <c r="CT58" s="115"/>
    </row>
    <row r="59" spans="2:98" s="7" customFormat="1" ht="13.5" customHeight="1" x14ac:dyDescent="0.15">
      <c r="B59" s="288"/>
      <c r="C59" s="160" t="s">
        <v>151</v>
      </c>
      <c r="D59" s="19">
        <v>2</v>
      </c>
      <c r="E59" s="6"/>
      <c r="F59" s="6">
        <v>6</v>
      </c>
      <c r="G59" s="6"/>
      <c r="H59" s="6"/>
      <c r="I59" s="6"/>
      <c r="J59" s="6"/>
      <c r="K59" s="35">
        <f t="shared" si="12"/>
        <v>8</v>
      </c>
      <c r="L59" s="5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16"/>
      <c r="AA59" s="19"/>
      <c r="AB59" s="6"/>
      <c r="AC59" s="6"/>
      <c r="AD59" s="6"/>
      <c r="AE59" s="6"/>
      <c r="AF59" s="35">
        <f t="shared" si="13"/>
        <v>0</v>
      </c>
      <c r="AG59" s="5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16">
        <f t="shared" si="14"/>
        <v>0</v>
      </c>
      <c r="AT59" s="19"/>
      <c r="AU59" s="6"/>
      <c r="AV59" s="6"/>
      <c r="AW59" s="35">
        <f t="shared" si="15"/>
        <v>0</v>
      </c>
      <c r="AX59" s="19"/>
      <c r="AY59" s="6"/>
      <c r="AZ59" s="6"/>
      <c r="BA59" s="6"/>
      <c r="BB59" s="6"/>
      <c r="BC59" s="6"/>
      <c r="BD59" s="6"/>
      <c r="BE59" s="6"/>
      <c r="BF59" s="6"/>
      <c r="BG59" s="35">
        <f t="shared" si="16"/>
        <v>0</v>
      </c>
      <c r="BH59" s="19"/>
      <c r="BI59" s="6"/>
      <c r="BJ59" s="6"/>
      <c r="BK59" s="6"/>
      <c r="BL59" s="6"/>
      <c r="BM59" s="6"/>
      <c r="BN59" s="6"/>
      <c r="BO59" s="6"/>
      <c r="BP59" s="6"/>
      <c r="BQ59" s="6"/>
      <c r="BR59" s="35">
        <f t="shared" si="17"/>
        <v>0</v>
      </c>
      <c r="BS59" s="5"/>
      <c r="BT59" s="6"/>
      <c r="BU59" s="16"/>
      <c r="BV59" s="19"/>
      <c r="BW59" s="35">
        <f t="shared" si="18"/>
        <v>0</v>
      </c>
      <c r="BX59" s="19"/>
      <c r="BY59" s="6"/>
      <c r="BZ59" s="6"/>
      <c r="CA59" s="6"/>
      <c r="CB59" s="6"/>
      <c r="CC59" s="35">
        <f t="shared" si="19"/>
        <v>0</v>
      </c>
      <c r="CD59" s="82"/>
      <c r="CE59" s="70"/>
      <c r="CF59" s="70"/>
      <c r="CG59" s="70"/>
      <c r="CH59" s="6"/>
      <c r="CI59" s="70"/>
      <c r="CJ59" s="141"/>
      <c r="CK59" s="77">
        <v>21</v>
      </c>
      <c r="CL59" s="77">
        <v>699.520000000001</v>
      </c>
      <c r="CM59" s="77"/>
      <c r="CN59" s="77"/>
      <c r="CO59" s="145"/>
      <c r="CP59" s="145"/>
      <c r="CQ59" s="145"/>
      <c r="CR59" s="145"/>
      <c r="CT59" s="115"/>
    </row>
    <row r="60" spans="2:98" s="7" customFormat="1" ht="13.5" customHeight="1" x14ac:dyDescent="0.15">
      <c r="B60" s="288"/>
      <c r="C60" s="160" t="s">
        <v>170</v>
      </c>
      <c r="D60" s="19"/>
      <c r="E60" s="6"/>
      <c r="F60" s="6"/>
      <c r="G60" s="6"/>
      <c r="H60" s="6"/>
      <c r="I60" s="6"/>
      <c r="J60" s="6"/>
      <c r="K60" s="35">
        <f t="shared" si="12"/>
        <v>0</v>
      </c>
      <c r="L60" s="5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16"/>
      <c r="AA60" s="19"/>
      <c r="AB60" s="6"/>
      <c r="AC60" s="6"/>
      <c r="AD60" s="6"/>
      <c r="AE60" s="6"/>
      <c r="AF60" s="35">
        <f t="shared" si="13"/>
        <v>0</v>
      </c>
      <c r="AG60" s="5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16">
        <f t="shared" si="14"/>
        <v>0</v>
      </c>
      <c r="AT60" s="19"/>
      <c r="AU60" s="6"/>
      <c r="AV60" s="6"/>
      <c r="AW60" s="35">
        <f t="shared" si="15"/>
        <v>0</v>
      </c>
      <c r="AX60" s="19"/>
      <c r="AY60" s="6"/>
      <c r="AZ60" s="6"/>
      <c r="BA60" s="6"/>
      <c r="BB60" s="6"/>
      <c r="BC60" s="6"/>
      <c r="BD60" s="6"/>
      <c r="BE60" s="6"/>
      <c r="BF60" s="6"/>
      <c r="BG60" s="35">
        <f t="shared" si="16"/>
        <v>0</v>
      </c>
      <c r="BH60" s="19"/>
      <c r="BI60" s="6"/>
      <c r="BJ60" s="6"/>
      <c r="BK60" s="6"/>
      <c r="BL60" s="6"/>
      <c r="BM60" s="6"/>
      <c r="BN60" s="6"/>
      <c r="BO60" s="6"/>
      <c r="BP60" s="6"/>
      <c r="BQ60" s="6"/>
      <c r="BR60" s="35">
        <f t="shared" si="17"/>
        <v>0</v>
      </c>
      <c r="BS60" s="5"/>
      <c r="BT60" s="6"/>
      <c r="BU60" s="16"/>
      <c r="BV60" s="19"/>
      <c r="BW60" s="35">
        <f t="shared" si="18"/>
        <v>0</v>
      </c>
      <c r="BX60" s="19"/>
      <c r="BY60" s="6"/>
      <c r="BZ60" s="6"/>
      <c r="CA60" s="6"/>
      <c r="CB60" s="6"/>
      <c r="CC60" s="35">
        <f t="shared" si="19"/>
        <v>0</v>
      </c>
      <c r="CD60" s="82"/>
      <c r="CE60" s="70"/>
      <c r="CF60" s="70"/>
      <c r="CG60" s="70"/>
      <c r="CH60" s="6"/>
      <c r="CI60" s="70"/>
      <c r="CJ60" s="141"/>
      <c r="CK60" s="77"/>
      <c r="CL60" s="77">
        <v>9.15</v>
      </c>
      <c r="CM60" s="77"/>
      <c r="CN60" s="77">
        <v>75000.100000000006</v>
      </c>
      <c r="CO60" s="145"/>
      <c r="CP60" s="145"/>
      <c r="CQ60" s="145"/>
      <c r="CR60" s="145"/>
      <c r="CT60" s="115"/>
    </row>
    <row r="61" spans="2:98" s="7" customFormat="1" ht="13.5" customHeight="1" x14ac:dyDescent="0.15">
      <c r="B61" s="288"/>
      <c r="C61" s="160" t="s">
        <v>224</v>
      </c>
      <c r="D61" s="19"/>
      <c r="E61" s="6"/>
      <c r="F61" s="6"/>
      <c r="G61" s="6"/>
      <c r="H61" s="6"/>
      <c r="I61" s="6"/>
      <c r="J61" s="6"/>
      <c r="K61" s="35">
        <f t="shared" si="12"/>
        <v>0</v>
      </c>
      <c r="L61" s="5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16"/>
      <c r="AA61" s="19"/>
      <c r="AB61" s="6"/>
      <c r="AC61" s="6"/>
      <c r="AD61" s="6"/>
      <c r="AE61" s="6"/>
      <c r="AF61" s="35">
        <f t="shared" si="13"/>
        <v>0</v>
      </c>
      <c r="AG61" s="5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16">
        <f t="shared" si="14"/>
        <v>0</v>
      </c>
      <c r="AT61" s="19"/>
      <c r="AU61" s="6"/>
      <c r="AV61" s="6"/>
      <c r="AW61" s="35">
        <f t="shared" si="15"/>
        <v>0</v>
      </c>
      <c r="AX61" s="19"/>
      <c r="AY61" s="6"/>
      <c r="AZ61" s="6"/>
      <c r="BA61" s="6"/>
      <c r="BB61" s="6"/>
      <c r="BC61" s="6"/>
      <c r="BD61" s="6"/>
      <c r="BE61" s="6"/>
      <c r="BF61" s="6"/>
      <c r="BG61" s="35">
        <f t="shared" si="16"/>
        <v>0</v>
      </c>
      <c r="BH61" s="19"/>
      <c r="BI61" s="6"/>
      <c r="BJ61" s="6"/>
      <c r="BK61" s="6"/>
      <c r="BL61" s="6"/>
      <c r="BM61" s="6"/>
      <c r="BN61" s="6"/>
      <c r="BO61" s="6"/>
      <c r="BP61" s="6"/>
      <c r="BQ61" s="6"/>
      <c r="BR61" s="35">
        <f t="shared" si="17"/>
        <v>0</v>
      </c>
      <c r="BS61" s="5"/>
      <c r="BT61" s="6">
        <v>500</v>
      </c>
      <c r="BU61" s="16"/>
      <c r="BV61" s="19"/>
      <c r="BW61" s="35">
        <f t="shared" si="18"/>
        <v>500</v>
      </c>
      <c r="BX61" s="19"/>
      <c r="BY61" s="6"/>
      <c r="BZ61" s="6"/>
      <c r="CA61" s="6"/>
      <c r="CB61" s="6"/>
      <c r="CC61" s="35">
        <f t="shared" si="19"/>
        <v>0</v>
      </c>
      <c r="CD61" s="82"/>
      <c r="CE61" s="70"/>
      <c r="CF61" s="70"/>
      <c r="CG61" s="70"/>
      <c r="CH61" s="6"/>
      <c r="CI61" s="70"/>
      <c r="CJ61" s="141"/>
      <c r="CK61" s="77"/>
      <c r="CL61" s="77">
        <v>0.2</v>
      </c>
      <c r="CM61" s="77"/>
      <c r="CN61" s="77"/>
      <c r="CO61" s="145"/>
      <c r="CP61" s="145"/>
      <c r="CQ61" s="145"/>
      <c r="CR61" s="145"/>
      <c r="CT61" s="115"/>
    </row>
    <row r="62" spans="2:98" s="7" customFormat="1" ht="13.5" customHeight="1" thickBot="1" x14ac:dyDescent="0.2">
      <c r="B62" s="288"/>
      <c r="C62" s="193" t="s">
        <v>225</v>
      </c>
      <c r="D62" s="27"/>
      <c r="E62" s="28"/>
      <c r="F62" s="28"/>
      <c r="G62" s="28"/>
      <c r="H62" s="28"/>
      <c r="I62" s="28"/>
      <c r="J62" s="28"/>
      <c r="K62" s="37">
        <f t="shared" si="12"/>
        <v>0</v>
      </c>
      <c r="L62" s="29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65"/>
      <c r="AA62" s="27"/>
      <c r="AB62" s="28"/>
      <c r="AC62" s="28"/>
      <c r="AD62" s="28"/>
      <c r="AE62" s="28"/>
      <c r="AF62" s="37">
        <f t="shared" si="13"/>
        <v>0</v>
      </c>
      <c r="AG62" s="29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65">
        <f t="shared" si="14"/>
        <v>0</v>
      </c>
      <c r="AT62" s="27"/>
      <c r="AU62" s="28"/>
      <c r="AV62" s="28"/>
      <c r="AW62" s="37">
        <f t="shared" si="15"/>
        <v>0</v>
      </c>
      <c r="AX62" s="27"/>
      <c r="AY62" s="28"/>
      <c r="AZ62" s="28"/>
      <c r="BA62" s="28"/>
      <c r="BB62" s="28"/>
      <c r="BC62" s="28"/>
      <c r="BD62" s="28"/>
      <c r="BE62" s="28"/>
      <c r="BF62" s="28"/>
      <c r="BG62" s="37">
        <f t="shared" si="16"/>
        <v>0</v>
      </c>
      <c r="BH62" s="27"/>
      <c r="BI62" s="28"/>
      <c r="BJ62" s="28"/>
      <c r="BK62" s="28"/>
      <c r="BL62" s="28"/>
      <c r="BM62" s="28"/>
      <c r="BN62" s="28"/>
      <c r="BO62" s="28"/>
      <c r="BP62" s="28"/>
      <c r="BQ62" s="28"/>
      <c r="BR62" s="37">
        <f t="shared" si="17"/>
        <v>0</v>
      </c>
      <c r="BS62" s="29"/>
      <c r="BT62" s="28"/>
      <c r="BU62" s="65"/>
      <c r="BV62" s="27"/>
      <c r="BW62" s="37">
        <f t="shared" si="18"/>
        <v>0</v>
      </c>
      <c r="BX62" s="27"/>
      <c r="BY62" s="28"/>
      <c r="BZ62" s="28"/>
      <c r="CA62" s="28"/>
      <c r="CB62" s="28"/>
      <c r="CC62" s="37">
        <f t="shared" si="19"/>
        <v>0</v>
      </c>
      <c r="CD62" s="80"/>
      <c r="CE62" s="66"/>
      <c r="CF62" s="66"/>
      <c r="CG62" s="66"/>
      <c r="CH62" s="28"/>
      <c r="CI62" s="66"/>
      <c r="CJ62" s="142"/>
      <c r="CK62" s="75">
        <v>1.6</v>
      </c>
      <c r="CL62" s="75">
        <v>12.82</v>
      </c>
      <c r="CM62" s="75"/>
      <c r="CN62" s="75"/>
      <c r="CO62" s="145"/>
      <c r="CP62" s="145"/>
      <c r="CQ62" s="145"/>
      <c r="CR62" s="145"/>
      <c r="CT62" s="115"/>
    </row>
    <row r="63" spans="2:98" s="7" customFormat="1" ht="13.5" customHeight="1" x14ac:dyDescent="0.15">
      <c r="B63" s="288"/>
      <c r="C63" s="188" t="s">
        <v>74</v>
      </c>
      <c r="D63" s="21"/>
      <c r="E63" s="22"/>
      <c r="F63" s="22"/>
      <c r="G63" s="22"/>
      <c r="H63" s="22"/>
      <c r="I63" s="22"/>
      <c r="J63" s="22"/>
      <c r="K63" s="39">
        <f t="shared" si="12"/>
        <v>0</v>
      </c>
      <c r="L63" s="131"/>
      <c r="M63" s="22"/>
      <c r="N63" s="22"/>
      <c r="O63" s="22"/>
      <c r="P63" s="22"/>
      <c r="Q63" s="22"/>
      <c r="R63" s="22"/>
      <c r="S63" s="22"/>
      <c r="T63" s="22">
        <v>222.24</v>
      </c>
      <c r="U63" s="22"/>
      <c r="V63" s="22">
        <v>15.07</v>
      </c>
      <c r="W63" s="22"/>
      <c r="X63" s="22">
        <v>2.56</v>
      </c>
      <c r="Y63" s="22"/>
      <c r="Z63" s="50"/>
      <c r="AA63" s="21"/>
      <c r="AB63" s="22"/>
      <c r="AC63" s="22"/>
      <c r="AD63" s="22"/>
      <c r="AE63" s="22"/>
      <c r="AF63" s="39">
        <f t="shared" si="13"/>
        <v>239.87</v>
      </c>
      <c r="AG63" s="131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50">
        <f t="shared" si="14"/>
        <v>0</v>
      </c>
      <c r="AT63" s="21"/>
      <c r="AU63" s="22"/>
      <c r="AV63" s="22"/>
      <c r="AW63" s="39">
        <f t="shared" si="15"/>
        <v>0</v>
      </c>
      <c r="AX63" s="21"/>
      <c r="AY63" s="22"/>
      <c r="AZ63" s="22"/>
      <c r="BA63" s="22"/>
      <c r="BB63" s="22"/>
      <c r="BC63" s="22"/>
      <c r="BD63" s="22"/>
      <c r="BE63" s="22"/>
      <c r="BF63" s="22"/>
      <c r="BG63" s="39">
        <f t="shared" si="16"/>
        <v>0</v>
      </c>
      <c r="BH63" s="21"/>
      <c r="BI63" s="22"/>
      <c r="BJ63" s="22"/>
      <c r="BK63" s="22"/>
      <c r="BL63" s="22"/>
      <c r="BM63" s="22"/>
      <c r="BN63" s="22"/>
      <c r="BO63" s="22"/>
      <c r="BP63" s="22"/>
      <c r="BQ63" s="22"/>
      <c r="BR63" s="39">
        <f t="shared" si="17"/>
        <v>0</v>
      </c>
      <c r="BS63" s="131">
        <v>486403.36</v>
      </c>
      <c r="BT63" s="22"/>
      <c r="BU63" s="50">
        <v>7162.24</v>
      </c>
      <c r="BV63" s="21">
        <v>14000</v>
      </c>
      <c r="BW63" s="39">
        <f t="shared" si="18"/>
        <v>507565.6</v>
      </c>
      <c r="BX63" s="21"/>
      <c r="BY63" s="22"/>
      <c r="BZ63" s="22"/>
      <c r="CA63" s="22"/>
      <c r="CB63" s="22"/>
      <c r="CC63" s="39">
        <f t="shared" si="19"/>
        <v>0</v>
      </c>
      <c r="CD63" s="134"/>
      <c r="CE63" s="103">
        <v>33</v>
      </c>
      <c r="CF63" s="103"/>
      <c r="CG63" s="103"/>
      <c r="CH63" s="22"/>
      <c r="CI63" s="103"/>
      <c r="CJ63" s="196"/>
      <c r="CK63" s="104">
        <v>145.44</v>
      </c>
      <c r="CL63" s="104">
        <v>255.71</v>
      </c>
      <c r="CM63" s="104"/>
      <c r="CN63" s="104">
        <v>106588.54</v>
      </c>
      <c r="CO63" s="145"/>
      <c r="CP63" s="145"/>
      <c r="CQ63" s="145"/>
      <c r="CR63" s="145"/>
      <c r="CT63" s="115"/>
    </row>
    <row r="64" spans="2:98" s="7" customFormat="1" ht="13.5" customHeight="1" x14ac:dyDescent="0.15">
      <c r="B64" s="288"/>
      <c r="C64" s="160" t="s">
        <v>69</v>
      </c>
      <c r="D64" s="19">
        <v>629770</v>
      </c>
      <c r="E64" s="6"/>
      <c r="F64" s="6"/>
      <c r="G64" s="6"/>
      <c r="H64" s="6"/>
      <c r="I64" s="6"/>
      <c r="J64" s="6"/>
      <c r="K64" s="35">
        <f t="shared" si="12"/>
        <v>629770</v>
      </c>
      <c r="L64" s="5"/>
      <c r="M64" s="6">
        <v>45480.39</v>
      </c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16"/>
      <c r="AA64" s="19"/>
      <c r="AB64" s="6"/>
      <c r="AC64" s="6"/>
      <c r="AD64" s="6"/>
      <c r="AE64" s="6"/>
      <c r="AF64" s="35">
        <f t="shared" si="13"/>
        <v>45480.39</v>
      </c>
      <c r="AG64" s="5"/>
      <c r="AH64" s="6"/>
      <c r="AI64" s="6"/>
      <c r="AJ64" s="6"/>
      <c r="AK64" s="6"/>
      <c r="AL64" s="6"/>
      <c r="AM64" s="6"/>
      <c r="AN64" s="6"/>
      <c r="AO64" s="6"/>
      <c r="AP64" s="6"/>
      <c r="AQ64" s="6">
        <v>5065.8100000000004</v>
      </c>
      <c r="AR64" s="6"/>
      <c r="AS64" s="16">
        <f t="shared" si="14"/>
        <v>5065.8100000000004</v>
      </c>
      <c r="AT64" s="19"/>
      <c r="AU64" s="6"/>
      <c r="AV64" s="6"/>
      <c r="AW64" s="35">
        <f t="shared" si="15"/>
        <v>0</v>
      </c>
      <c r="AX64" s="19"/>
      <c r="AY64" s="6"/>
      <c r="AZ64" s="6"/>
      <c r="BA64" s="6"/>
      <c r="BB64" s="6"/>
      <c r="BC64" s="6"/>
      <c r="BD64" s="6"/>
      <c r="BE64" s="6"/>
      <c r="BF64" s="6"/>
      <c r="BG64" s="35">
        <f t="shared" si="16"/>
        <v>0</v>
      </c>
      <c r="BH64" s="19"/>
      <c r="BI64" s="6"/>
      <c r="BJ64" s="6"/>
      <c r="BK64" s="6"/>
      <c r="BL64" s="6"/>
      <c r="BM64" s="6"/>
      <c r="BN64" s="6"/>
      <c r="BO64" s="6"/>
      <c r="BP64" s="6"/>
      <c r="BQ64" s="6"/>
      <c r="BR64" s="35">
        <f t="shared" si="17"/>
        <v>0</v>
      </c>
      <c r="BS64" s="5"/>
      <c r="BT64" s="6"/>
      <c r="BU64" s="16"/>
      <c r="BV64" s="19"/>
      <c r="BW64" s="35">
        <f t="shared" si="18"/>
        <v>0</v>
      </c>
      <c r="BX64" s="19"/>
      <c r="BY64" s="6"/>
      <c r="BZ64" s="6"/>
      <c r="CA64" s="6"/>
      <c r="CB64" s="6"/>
      <c r="CC64" s="35">
        <f t="shared" si="19"/>
        <v>0</v>
      </c>
      <c r="CD64" s="82">
        <v>23</v>
      </c>
      <c r="CE64" s="70">
        <v>28</v>
      </c>
      <c r="CF64" s="70"/>
      <c r="CG64" s="70"/>
      <c r="CH64" s="6"/>
      <c r="CI64" s="70"/>
      <c r="CJ64" s="141">
        <v>47800</v>
      </c>
      <c r="CK64" s="77">
        <v>36.1</v>
      </c>
      <c r="CL64" s="77">
        <v>80.3</v>
      </c>
      <c r="CM64" s="77"/>
      <c r="CN64" s="77">
        <v>307698.51</v>
      </c>
      <c r="CO64" s="145"/>
      <c r="CP64" s="145"/>
      <c r="CQ64" s="145"/>
      <c r="CR64" s="145"/>
      <c r="CT64" s="115"/>
    </row>
    <row r="65" spans="2:98" s="7" customFormat="1" ht="13.5" customHeight="1" x14ac:dyDescent="0.15">
      <c r="B65" s="288"/>
      <c r="C65" s="160" t="s">
        <v>76</v>
      </c>
      <c r="D65" s="19">
        <v>2480330</v>
      </c>
      <c r="E65" s="6"/>
      <c r="F65" s="6">
        <v>95.77</v>
      </c>
      <c r="G65" s="6">
        <v>18760</v>
      </c>
      <c r="H65" s="6"/>
      <c r="I65" s="6"/>
      <c r="J65" s="6"/>
      <c r="K65" s="35">
        <f t="shared" si="12"/>
        <v>2499185.77</v>
      </c>
      <c r="L65" s="5">
        <v>1087738.3500000001</v>
      </c>
      <c r="M65" s="6">
        <v>174675400.18000001</v>
      </c>
      <c r="N65" s="6">
        <v>75798.149999999994</v>
      </c>
      <c r="O65" s="6">
        <v>616.35</v>
      </c>
      <c r="P65" s="6"/>
      <c r="Q65" s="6"/>
      <c r="R65" s="6"/>
      <c r="S65" s="6"/>
      <c r="T65" s="6">
        <v>1875386.72</v>
      </c>
      <c r="U65" s="6"/>
      <c r="V65" s="6">
        <v>413529.48</v>
      </c>
      <c r="W65" s="6"/>
      <c r="X65" s="6">
        <v>85944.87</v>
      </c>
      <c r="Y65" s="6"/>
      <c r="Z65" s="16"/>
      <c r="AA65" s="19">
        <v>22901.71</v>
      </c>
      <c r="AB65" s="6">
        <v>44679.51</v>
      </c>
      <c r="AC65" s="6"/>
      <c r="AD65" s="6"/>
      <c r="AE65" s="6">
        <v>109067.73</v>
      </c>
      <c r="AF65" s="35">
        <f t="shared" si="13"/>
        <v>178391063.04999998</v>
      </c>
      <c r="AG65" s="5">
        <v>38705.269999999997</v>
      </c>
      <c r="AH65" s="6">
        <v>554487.25</v>
      </c>
      <c r="AI65" s="6"/>
      <c r="AJ65" s="6"/>
      <c r="AK65" s="6"/>
      <c r="AL65" s="6"/>
      <c r="AM65" s="6">
        <v>732.14</v>
      </c>
      <c r="AN65" s="6">
        <v>463045</v>
      </c>
      <c r="AO65" s="6"/>
      <c r="AP65" s="6"/>
      <c r="AQ65" s="6">
        <v>5176210.34</v>
      </c>
      <c r="AR65" s="6">
        <v>740</v>
      </c>
      <c r="AS65" s="16">
        <f t="shared" si="14"/>
        <v>6233920</v>
      </c>
      <c r="AT65" s="19"/>
      <c r="AU65" s="6">
        <v>10000</v>
      </c>
      <c r="AV65" s="6"/>
      <c r="AW65" s="35">
        <f t="shared" si="15"/>
        <v>10000</v>
      </c>
      <c r="AX65" s="19">
        <v>85247</v>
      </c>
      <c r="AY65" s="6"/>
      <c r="AZ65" s="6"/>
      <c r="BA65" s="6"/>
      <c r="BB65" s="6"/>
      <c r="BC65" s="6"/>
      <c r="BD65" s="6"/>
      <c r="BE65" s="6"/>
      <c r="BF65" s="6"/>
      <c r="BG65" s="35">
        <f t="shared" si="16"/>
        <v>85247</v>
      </c>
      <c r="BH65" s="19"/>
      <c r="BI65" s="6"/>
      <c r="BJ65" s="6"/>
      <c r="BK65" s="6"/>
      <c r="BL65" s="6"/>
      <c r="BM65" s="6"/>
      <c r="BN65" s="6"/>
      <c r="BO65" s="6">
        <v>49064.55</v>
      </c>
      <c r="BP65" s="6"/>
      <c r="BQ65" s="6"/>
      <c r="BR65" s="35">
        <f t="shared" si="17"/>
        <v>49064.55</v>
      </c>
      <c r="BS65" s="5">
        <v>124201.75</v>
      </c>
      <c r="BT65" s="6"/>
      <c r="BU65" s="16">
        <v>575000</v>
      </c>
      <c r="BV65" s="19">
        <v>274271</v>
      </c>
      <c r="BW65" s="35">
        <f t="shared" si="18"/>
        <v>973472.75</v>
      </c>
      <c r="BX65" s="19">
        <v>22425</v>
      </c>
      <c r="BY65" s="6"/>
      <c r="BZ65" s="6"/>
      <c r="CA65" s="6"/>
      <c r="CB65" s="6"/>
      <c r="CC65" s="35">
        <f t="shared" si="19"/>
        <v>22425</v>
      </c>
      <c r="CD65" s="82">
        <v>9</v>
      </c>
      <c r="CE65" s="70">
        <v>9</v>
      </c>
      <c r="CF65" s="70"/>
      <c r="CG65" s="70"/>
      <c r="CH65" s="6"/>
      <c r="CI65" s="70"/>
      <c r="CJ65" s="141">
        <v>95200</v>
      </c>
      <c r="CK65" s="77">
        <v>872.75</v>
      </c>
      <c r="CL65" s="77">
        <v>71779.5</v>
      </c>
      <c r="CM65" s="77"/>
      <c r="CN65" s="77">
        <v>124526.59</v>
      </c>
      <c r="CO65" s="145"/>
      <c r="CP65" s="145"/>
      <c r="CQ65" s="145"/>
      <c r="CR65" s="145"/>
      <c r="CT65" s="115"/>
    </row>
    <row r="66" spans="2:98" s="7" customFormat="1" ht="13.5" customHeight="1" x14ac:dyDescent="0.15">
      <c r="B66" s="288"/>
      <c r="C66" s="160" t="s">
        <v>128</v>
      </c>
      <c r="D66" s="19"/>
      <c r="E66" s="6"/>
      <c r="F66" s="6"/>
      <c r="G66" s="6"/>
      <c r="H66" s="6"/>
      <c r="I66" s="6"/>
      <c r="J66" s="6"/>
      <c r="K66" s="35">
        <f t="shared" si="12"/>
        <v>0</v>
      </c>
      <c r="L66" s="5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16"/>
      <c r="AA66" s="19"/>
      <c r="AB66" s="6"/>
      <c r="AC66" s="6"/>
      <c r="AD66" s="6"/>
      <c r="AE66" s="6"/>
      <c r="AF66" s="35">
        <f t="shared" si="13"/>
        <v>0</v>
      </c>
      <c r="AG66" s="5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16">
        <f t="shared" si="14"/>
        <v>0</v>
      </c>
      <c r="AT66" s="19"/>
      <c r="AU66" s="6"/>
      <c r="AV66" s="6"/>
      <c r="AW66" s="35">
        <f t="shared" si="15"/>
        <v>0</v>
      </c>
      <c r="AX66" s="19"/>
      <c r="AY66" s="6"/>
      <c r="AZ66" s="6"/>
      <c r="BA66" s="6"/>
      <c r="BB66" s="6"/>
      <c r="BC66" s="6"/>
      <c r="BD66" s="6"/>
      <c r="BE66" s="6"/>
      <c r="BF66" s="6"/>
      <c r="BG66" s="35">
        <f t="shared" si="16"/>
        <v>0</v>
      </c>
      <c r="BH66" s="19"/>
      <c r="BI66" s="6"/>
      <c r="BJ66" s="6"/>
      <c r="BK66" s="6"/>
      <c r="BL66" s="6"/>
      <c r="BM66" s="6"/>
      <c r="BN66" s="6"/>
      <c r="BO66" s="6"/>
      <c r="BP66" s="6"/>
      <c r="BQ66" s="6"/>
      <c r="BR66" s="35">
        <f t="shared" si="17"/>
        <v>0</v>
      </c>
      <c r="BS66" s="5"/>
      <c r="BT66" s="6"/>
      <c r="BU66" s="16"/>
      <c r="BV66" s="19"/>
      <c r="BW66" s="35">
        <f t="shared" si="18"/>
        <v>0</v>
      </c>
      <c r="BX66" s="19"/>
      <c r="BY66" s="6"/>
      <c r="BZ66" s="6"/>
      <c r="CA66" s="6"/>
      <c r="CB66" s="6"/>
      <c r="CC66" s="35">
        <f t="shared" si="19"/>
        <v>0</v>
      </c>
      <c r="CD66" s="82"/>
      <c r="CE66" s="70"/>
      <c r="CF66" s="70"/>
      <c r="CG66" s="70"/>
      <c r="CH66" s="6"/>
      <c r="CI66" s="70"/>
      <c r="CJ66" s="141"/>
      <c r="CK66" s="77"/>
      <c r="CL66" s="77">
        <v>13.86</v>
      </c>
      <c r="CM66" s="77"/>
      <c r="CN66" s="77">
        <v>88080.4</v>
      </c>
      <c r="CO66" s="145"/>
      <c r="CP66" s="145"/>
      <c r="CQ66" s="145"/>
      <c r="CR66" s="145"/>
      <c r="CT66" s="115"/>
    </row>
    <row r="67" spans="2:98" s="7" customFormat="1" ht="13.5" customHeight="1" thickBot="1" x14ac:dyDescent="0.2">
      <c r="B67" s="288"/>
      <c r="C67" s="193" t="s">
        <v>154</v>
      </c>
      <c r="D67" s="27"/>
      <c r="E67" s="28"/>
      <c r="F67" s="28"/>
      <c r="G67" s="28"/>
      <c r="H67" s="28"/>
      <c r="I67" s="28"/>
      <c r="J67" s="28"/>
      <c r="K67" s="37">
        <f t="shared" si="12"/>
        <v>0</v>
      </c>
      <c r="L67" s="29"/>
      <c r="M67" s="28"/>
      <c r="N67" s="28"/>
      <c r="O67" s="28"/>
      <c r="P67" s="28"/>
      <c r="Q67" s="28"/>
      <c r="R67" s="28"/>
      <c r="S67" s="28"/>
      <c r="T67" s="28">
        <v>17310.02</v>
      </c>
      <c r="U67" s="28"/>
      <c r="V67" s="28">
        <v>4453.07</v>
      </c>
      <c r="W67" s="28"/>
      <c r="X67" s="28">
        <v>6387.29</v>
      </c>
      <c r="Y67" s="28"/>
      <c r="Z67" s="65"/>
      <c r="AA67" s="27"/>
      <c r="AB67" s="28"/>
      <c r="AC67" s="28"/>
      <c r="AD67" s="28"/>
      <c r="AE67" s="28"/>
      <c r="AF67" s="37">
        <f t="shared" si="13"/>
        <v>28150.38</v>
      </c>
      <c r="AG67" s="29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65">
        <f t="shared" si="14"/>
        <v>0</v>
      </c>
      <c r="AT67" s="27"/>
      <c r="AU67" s="28"/>
      <c r="AV67" s="28"/>
      <c r="AW67" s="37">
        <f t="shared" si="15"/>
        <v>0</v>
      </c>
      <c r="AX67" s="27"/>
      <c r="AY67" s="28"/>
      <c r="AZ67" s="28"/>
      <c r="BA67" s="28"/>
      <c r="BB67" s="28"/>
      <c r="BC67" s="28"/>
      <c r="BD67" s="28"/>
      <c r="BE67" s="28"/>
      <c r="BF67" s="28"/>
      <c r="BG67" s="37">
        <f t="shared" si="16"/>
        <v>0</v>
      </c>
      <c r="BH67" s="27"/>
      <c r="BI67" s="28"/>
      <c r="BJ67" s="28"/>
      <c r="BK67" s="28"/>
      <c r="BL67" s="28"/>
      <c r="BM67" s="28"/>
      <c r="BN67" s="28"/>
      <c r="BO67" s="28"/>
      <c r="BP67" s="28"/>
      <c r="BQ67" s="28"/>
      <c r="BR67" s="37">
        <f t="shared" si="17"/>
        <v>0</v>
      </c>
      <c r="BS67" s="29"/>
      <c r="BT67" s="28"/>
      <c r="BU67" s="65"/>
      <c r="BV67" s="27"/>
      <c r="BW67" s="37">
        <f t="shared" si="18"/>
        <v>0</v>
      </c>
      <c r="BX67" s="27"/>
      <c r="BY67" s="28"/>
      <c r="BZ67" s="28"/>
      <c r="CA67" s="28"/>
      <c r="CB67" s="28"/>
      <c r="CC67" s="37">
        <f t="shared" si="19"/>
        <v>0</v>
      </c>
      <c r="CD67" s="80"/>
      <c r="CE67" s="66"/>
      <c r="CF67" s="66"/>
      <c r="CG67" s="66"/>
      <c r="CH67" s="28"/>
      <c r="CI67" s="66"/>
      <c r="CJ67" s="142"/>
      <c r="CK67" s="75">
        <v>59.95</v>
      </c>
      <c r="CL67" s="75">
        <v>359.06</v>
      </c>
      <c r="CM67" s="75"/>
      <c r="CN67" s="75"/>
      <c r="CO67" s="145"/>
      <c r="CP67" s="145"/>
      <c r="CQ67" s="145"/>
      <c r="CR67" s="145"/>
      <c r="CT67" s="115"/>
    </row>
    <row r="68" spans="2:98" s="7" customFormat="1" ht="13.5" customHeight="1" x14ac:dyDescent="0.15">
      <c r="B68" s="288"/>
      <c r="C68" s="188" t="s">
        <v>192</v>
      </c>
      <c r="D68" s="21"/>
      <c r="E68" s="22"/>
      <c r="F68" s="22"/>
      <c r="G68" s="22"/>
      <c r="H68" s="22"/>
      <c r="I68" s="22"/>
      <c r="J68" s="22"/>
      <c r="K68" s="39">
        <f t="shared" si="12"/>
        <v>0</v>
      </c>
      <c r="L68" s="131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50"/>
      <c r="AA68" s="21"/>
      <c r="AB68" s="22"/>
      <c r="AC68" s="22"/>
      <c r="AD68" s="22"/>
      <c r="AE68" s="22"/>
      <c r="AF68" s="39">
        <f t="shared" si="13"/>
        <v>0</v>
      </c>
      <c r="AG68" s="131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50">
        <f t="shared" si="14"/>
        <v>0</v>
      </c>
      <c r="AT68" s="21"/>
      <c r="AU68" s="22"/>
      <c r="AV68" s="22"/>
      <c r="AW68" s="39">
        <f t="shared" si="15"/>
        <v>0</v>
      </c>
      <c r="AX68" s="21"/>
      <c r="AY68" s="22"/>
      <c r="AZ68" s="22"/>
      <c r="BA68" s="22"/>
      <c r="BB68" s="22"/>
      <c r="BC68" s="22"/>
      <c r="BD68" s="22"/>
      <c r="BE68" s="22"/>
      <c r="BF68" s="22"/>
      <c r="BG68" s="39">
        <f t="shared" si="16"/>
        <v>0</v>
      </c>
      <c r="BH68" s="21"/>
      <c r="BI68" s="22"/>
      <c r="BJ68" s="22"/>
      <c r="BK68" s="22"/>
      <c r="BL68" s="22"/>
      <c r="BM68" s="22"/>
      <c r="BN68" s="22"/>
      <c r="BO68" s="22"/>
      <c r="BP68" s="22"/>
      <c r="BQ68" s="22"/>
      <c r="BR68" s="39">
        <f t="shared" si="17"/>
        <v>0</v>
      </c>
      <c r="BS68" s="131"/>
      <c r="BT68" s="22"/>
      <c r="BU68" s="50"/>
      <c r="BV68" s="21"/>
      <c r="BW68" s="39">
        <f t="shared" si="18"/>
        <v>0</v>
      </c>
      <c r="BX68" s="21"/>
      <c r="BY68" s="22"/>
      <c r="BZ68" s="22"/>
      <c r="CA68" s="22"/>
      <c r="CB68" s="22"/>
      <c r="CC68" s="39">
        <f t="shared" si="19"/>
        <v>0</v>
      </c>
      <c r="CD68" s="134"/>
      <c r="CE68" s="103"/>
      <c r="CF68" s="103"/>
      <c r="CG68" s="103"/>
      <c r="CH68" s="22"/>
      <c r="CI68" s="103"/>
      <c r="CJ68" s="196"/>
      <c r="CK68" s="104">
        <v>0.2</v>
      </c>
      <c r="CL68" s="104">
        <v>9.0299999999999994</v>
      </c>
      <c r="CM68" s="104"/>
      <c r="CN68" s="104">
        <v>448975</v>
      </c>
      <c r="CO68" s="145"/>
      <c r="CP68" s="145"/>
      <c r="CQ68" s="145"/>
      <c r="CR68" s="145"/>
      <c r="CT68" s="115"/>
    </row>
    <row r="69" spans="2:98" s="7" customFormat="1" ht="13.5" customHeight="1" x14ac:dyDescent="0.15">
      <c r="B69" s="288"/>
      <c r="C69" s="160" t="s">
        <v>242</v>
      </c>
      <c r="D69" s="19"/>
      <c r="E69" s="6"/>
      <c r="F69" s="6"/>
      <c r="G69" s="6"/>
      <c r="H69" s="6"/>
      <c r="I69" s="6"/>
      <c r="J69" s="6"/>
      <c r="K69" s="35">
        <f t="shared" ref="K69:K91" si="20">SUM(D69:J69)</f>
        <v>0</v>
      </c>
      <c r="L69" s="5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16"/>
      <c r="AA69" s="19"/>
      <c r="AB69" s="6"/>
      <c r="AC69" s="6"/>
      <c r="AD69" s="6"/>
      <c r="AE69" s="6"/>
      <c r="AF69" s="35">
        <f t="shared" si="13"/>
        <v>0</v>
      </c>
      <c r="AG69" s="5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16">
        <f t="shared" ref="AS69:AS91" si="21">SUM(AG69:AR69)</f>
        <v>0</v>
      </c>
      <c r="AT69" s="19"/>
      <c r="AU69" s="6"/>
      <c r="AV69" s="6"/>
      <c r="AW69" s="35">
        <f t="shared" ref="AW69:AW91" si="22">SUM(AT69:AV69)</f>
        <v>0</v>
      </c>
      <c r="AX69" s="19"/>
      <c r="AY69" s="6"/>
      <c r="AZ69" s="6"/>
      <c r="BA69" s="6"/>
      <c r="BB69" s="6"/>
      <c r="BC69" s="6"/>
      <c r="BD69" s="6"/>
      <c r="BE69" s="6"/>
      <c r="BF69" s="6"/>
      <c r="BG69" s="35">
        <f t="shared" ref="BG69:BG91" si="23">SUM(AX69:BF69)</f>
        <v>0</v>
      </c>
      <c r="BH69" s="19"/>
      <c r="BI69" s="6"/>
      <c r="BJ69" s="6"/>
      <c r="BK69" s="6"/>
      <c r="BL69" s="6"/>
      <c r="BM69" s="6"/>
      <c r="BN69" s="6"/>
      <c r="BO69" s="6"/>
      <c r="BP69" s="6"/>
      <c r="BQ69" s="6"/>
      <c r="BR69" s="35">
        <f t="shared" ref="BR69:BR91" si="24">SUM(BH69:BQ69)</f>
        <v>0</v>
      </c>
      <c r="BS69" s="5"/>
      <c r="BT69" s="6"/>
      <c r="BU69" s="16"/>
      <c r="BV69" s="19"/>
      <c r="BW69" s="35">
        <f t="shared" si="18"/>
        <v>0</v>
      </c>
      <c r="BX69" s="19"/>
      <c r="BY69" s="6"/>
      <c r="BZ69" s="6"/>
      <c r="CA69" s="6"/>
      <c r="CB69" s="6"/>
      <c r="CC69" s="35">
        <f t="shared" ref="CC69:CC91" si="25">SUM(BX69:CB69)</f>
        <v>0</v>
      </c>
      <c r="CD69" s="82"/>
      <c r="CE69" s="70"/>
      <c r="CF69" s="70"/>
      <c r="CG69" s="70"/>
      <c r="CH69" s="6"/>
      <c r="CI69" s="70"/>
      <c r="CJ69" s="141"/>
      <c r="CK69" s="77"/>
      <c r="CL69" s="77">
        <v>18.559999999999999</v>
      </c>
      <c r="CM69" s="77"/>
      <c r="CN69" s="77"/>
      <c r="CO69" s="145"/>
      <c r="CP69" s="145"/>
      <c r="CQ69" s="145"/>
      <c r="CR69" s="145"/>
      <c r="CT69" s="115"/>
    </row>
    <row r="70" spans="2:98" s="7" customFormat="1" ht="13.5" customHeight="1" x14ac:dyDescent="0.15">
      <c r="B70" s="288"/>
      <c r="C70" s="160" t="s">
        <v>127</v>
      </c>
      <c r="D70" s="19"/>
      <c r="E70" s="6"/>
      <c r="F70" s="6">
        <v>2738.9</v>
      </c>
      <c r="G70" s="6"/>
      <c r="H70" s="6"/>
      <c r="I70" s="6"/>
      <c r="J70" s="6"/>
      <c r="K70" s="35">
        <f t="shared" si="20"/>
        <v>2738.9</v>
      </c>
      <c r="L70" s="5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16"/>
      <c r="AA70" s="19"/>
      <c r="AB70" s="6"/>
      <c r="AC70" s="6"/>
      <c r="AD70" s="6"/>
      <c r="AE70" s="6"/>
      <c r="AF70" s="35">
        <f t="shared" si="13"/>
        <v>0</v>
      </c>
      <c r="AG70" s="5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16">
        <f t="shared" si="21"/>
        <v>0</v>
      </c>
      <c r="AT70" s="19"/>
      <c r="AU70" s="6"/>
      <c r="AV70" s="6"/>
      <c r="AW70" s="35">
        <f t="shared" si="22"/>
        <v>0</v>
      </c>
      <c r="AX70" s="19"/>
      <c r="AY70" s="6"/>
      <c r="AZ70" s="6"/>
      <c r="BA70" s="6"/>
      <c r="BB70" s="6"/>
      <c r="BC70" s="6"/>
      <c r="BD70" s="6"/>
      <c r="BE70" s="6"/>
      <c r="BF70" s="6"/>
      <c r="BG70" s="35">
        <f t="shared" si="23"/>
        <v>0</v>
      </c>
      <c r="BH70" s="19"/>
      <c r="BI70" s="6"/>
      <c r="BJ70" s="6"/>
      <c r="BK70" s="6"/>
      <c r="BL70" s="6"/>
      <c r="BM70" s="6"/>
      <c r="BN70" s="6"/>
      <c r="BO70" s="6"/>
      <c r="BP70" s="6"/>
      <c r="BQ70" s="6"/>
      <c r="BR70" s="35">
        <f t="shared" si="24"/>
        <v>0</v>
      </c>
      <c r="BS70" s="5"/>
      <c r="BT70" s="6"/>
      <c r="BU70" s="16">
        <v>749975</v>
      </c>
      <c r="BV70" s="19"/>
      <c r="BW70" s="35">
        <f t="shared" si="18"/>
        <v>749975</v>
      </c>
      <c r="BX70" s="19"/>
      <c r="BY70" s="6"/>
      <c r="BZ70" s="6"/>
      <c r="CA70" s="6"/>
      <c r="CB70" s="6"/>
      <c r="CC70" s="35">
        <f t="shared" si="25"/>
        <v>0</v>
      </c>
      <c r="CD70" s="82"/>
      <c r="CE70" s="70"/>
      <c r="CF70" s="70"/>
      <c r="CG70" s="70"/>
      <c r="CH70" s="6"/>
      <c r="CI70" s="70"/>
      <c r="CJ70" s="141"/>
      <c r="CK70" s="77">
        <v>8.52</v>
      </c>
      <c r="CL70" s="77">
        <v>22.52</v>
      </c>
      <c r="CM70" s="77"/>
      <c r="CN70" s="77">
        <v>7860911.3700000001</v>
      </c>
      <c r="CO70" s="145"/>
      <c r="CP70" s="145"/>
      <c r="CQ70" s="145"/>
      <c r="CR70" s="145"/>
      <c r="CT70" s="115"/>
    </row>
    <row r="71" spans="2:98" s="7" customFormat="1" ht="13.5" customHeight="1" x14ac:dyDescent="0.15">
      <c r="B71" s="288"/>
      <c r="C71" s="160" t="s">
        <v>70</v>
      </c>
      <c r="D71" s="19">
        <v>24130</v>
      </c>
      <c r="E71" s="6"/>
      <c r="F71" s="6"/>
      <c r="G71" s="6"/>
      <c r="H71" s="6"/>
      <c r="I71" s="6"/>
      <c r="J71" s="6"/>
      <c r="K71" s="35">
        <f t="shared" si="20"/>
        <v>24130</v>
      </c>
      <c r="L71" s="5">
        <v>250781.09</v>
      </c>
      <c r="M71" s="6">
        <v>69831926.200000003</v>
      </c>
      <c r="N71" s="6"/>
      <c r="O71" s="6"/>
      <c r="P71" s="6"/>
      <c r="Q71" s="6"/>
      <c r="R71" s="6"/>
      <c r="S71" s="6"/>
      <c r="T71" s="6">
        <v>103160</v>
      </c>
      <c r="U71" s="6"/>
      <c r="V71" s="6">
        <v>1185192.8799999999</v>
      </c>
      <c r="W71" s="6"/>
      <c r="X71" s="6">
        <v>626494.19999999995</v>
      </c>
      <c r="Y71" s="6"/>
      <c r="Z71" s="16"/>
      <c r="AA71" s="19"/>
      <c r="AB71" s="6"/>
      <c r="AC71" s="6"/>
      <c r="AD71" s="6"/>
      <c r="AE71" s="6">
        <v>2902</v>
      </c>
      <c r="AF71" s="35">
        <f t="shared" si="13"/>
        <v>72000456.370000005</v>
      </c>
      <c r="AG71" s="5"/>
      <c r="AH71" s="6">
        <v>24030</v>
      </c>
      <c r="AI71" s="6"/>
      <c r="AJ71" s="6"/>
      <c r="AK71" s="6"/>
      <c r="AL71" s="6"/>
      <c r="AM71" s="6"/>
      <c r="AN71" s="6">
        <v>83349.66</v>
      </c>
      <c r="AO71" s="6"/>
      <c r="AP71" s="6"/>
      <c r="AQ71" s="6">
        <v>1542730.4</v>
      </c>
      <c r="AR71" s="6"/>
      <c r="AS71" s="16">
        <f t="shared" si="21"/>
        <v>1650110.0599999998</v>
      </c>
      <c r="AT71" s="19"/>
      <c r="AU71" s="6"/>
      <c r="AV71" s="6"/>
      <c r="AW71" s="35">
        <f t="shared" si="22"/>
        <v>0</v>
      </c>
      <c r="AX71" s="19"/>
      <c r="AY71" s="6"/>
      <c r="AZ71" s="6"/>
      <c r="BA71" s="6"/>
      <c r="BB71" s="6"/>
      <c r="BC71" s="6"/>
      <c r="BD71" s="6"/>
      <c r="BE71" s="6"/>
      <c r="BF71" s="6"/>
      <c r="BG71" s="35">
        <f t="shared" si="23"/>
        <v>0</v>
      </c>
      <c r="BH71" s="19"/>
      <c r="BI71" s="6"/>
      <c r="BJ71" s="6"/>
      <c r="BK71" s="6"/>
      <c r="BL71" s="6"/>
      <c r="BM71" s="6"/>
      <c r="BN71" s="6"/>
      <c r="BO71" s="6"/>
      <c r="BP71" s="6"/>
      <c r="BQ71" s="6"/>
      <c r="BR71" s="35">
        <f t="shared" si="24"/>
        <v>0</v>
      </c>
      <c r="BS71" s="5">
        <v>14514201.029999999</v>
      </c>
      <c r="BT71" s="6">
        <v>5850</v>
      </c>
      <c r="BU71" s="16"/>
      <c r="BV71" s="19">
        <v>1510405</v>
      </c>
      <c r="BW71" s="35">
        <f t="shared" si="18"/>
        <v>16030456.029999999</v>
      </c>
      <c r="BX71" s="19"/>
      <c r="BY71" s="6"/>
      <c r="BZ71" s="6"/>
      <c r="CA71" s="6"/>
      <c r="CB71" s="6"/>
      <c r="CC71" s="35">
        <f t="shared" si="25"/>
        <v>0</v>
      </c>
      <c r="CD71" s="82"/>
      <c r="CE71" s="70">
        <v>21</v>
      </c>
      <c r="CF71" s="70"/>
      <c r="CG71" s="70"/>
      <c r="CH71" s="6"/>
      <c r="CI71" s="70"/>
      <c r="CJ71" s="141"/>
      <c r="CK71" s="77">
        <v>6.8</v>
      </c>
      <c r="CL71" s="77">
        <v>51579.18</v>
      </c>
      <c r="CM71" s="77"/>
      <c r="CN71" s="77">
        <v>1010457.06</v>
      </c>
      <c r="CO71" s="145"/>
      <c r="CP71" s="145"/>
      <c r="CQ71" s="145"/>
      <c r="CR71" s="145"/>
      <c r="CT71" s="115"/>
    </row>
    <row r="72" spans="2:98" s="7" customFormat="1" ht="13.5" customHeight="1" thickBot="1" x14ac:dyDescent="0.2">
      <c r="B72" s="288"/>
      <c r="C72" s="193" t="s">
        <v>126</v>
      </c>
      <c r="D72" s="27"/>
      <c r="E72" s="28"/>
      <c r="F72" s="28"/>
      <c r="G72" s="28"/>
      <c r="H72" s="28"/>
      <c r="I72" s="28"/>
      <c r="J72" s="28"/>
      <c r="K72" s="37">
        <f t="shared" si="20"/>
        <v>0</v>
      </c>
      <c r="L72" s="29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65"/>
      <c r="AA72" s="27"/>
      <c r="AB72" s="28"/>
      <c r="AC72" s="28"/>
      <c r="AD72" s="28"/>
      <c r="AE72" s="28"/>
      <c r="AF72" s="37">
        <f t="shared" si="13"/>
        <v>0</v>
      </c>
      <c r="AG72" s="29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65">
        <f t="shared" si="21"/>
        <v>0</v>
      </c>
      <c r="AT72" s="27"/>
      <c r="AU72" s="28"/>
      <c r="AV72" s="28"/>
      <c r="AW72" s="37">
        <f t="shared" si="22"/>
        <v>0</v>
      </c>
      <c r="AX72" s="27">
        <v>38090</v>
      </c>
      <c r="AY72" s="28"/>
      <c r="AZ72" s="28"/>
      <c r="BA72" s="28"/>
      <c r="BB72" s="28"/>
      <c r="BC72" s="28"/>
      <c r="BD72" s="28"/>
      <c r="BE72" s="28"/>
      <c r="BF72" s="28"/>
      <c r="BG72" s="37">
        <f t="shared" si="23"/>
        <v>38090</v>
      </c>
      <c r="BH72" s="27"/>
      <c r="BI72" s="28"/>
      <c r="BJ72" s="28"/>
      <c r="BK72" s="28"/>
      <c r="BL72" s="28"/>
      <c r="BM72" s="28"/>
      <c r="BN72" s="28"/>
      <c r="BO72" s="28">
        <v>103104</v>
      </c>
      <c r="BP72" s="28"/>
      <c r="BQ72" s="28"/>
      <c r="BR72" s="37">
        <f t="shared" si="24"/>
        <v>103104</v>
      </c>
      <c r="BS72" s="29">
        <v>14256762.9</v>
      </c>
      <c r="BT72" s="28">
        <v>320085</v>
      </c>
      <c r="BU72" s="65">
        <v>8000</v>
      </c>
      <c r="BV72" s="27">
        <v>12275790.77</v>
      </c>
      <c r="BW72" s="37">
        <f t="shared" si="18"/>
        <v>26860638.670000002</v>
      </c>
      <c r="BX72" s="27"/>
      <c r="BY72" s="28"/>
      <c r="BZ72" s="28"/>
      <c r="CA72" s="28"/>
      <c r="CB72" s="28"/>
      <c r="CC72" s="37">
        <f t="shared" si="25"/>
        <v>0</v>
      </c>
      <c r="CD72" s="80">
        <v>2</v>
      </c>
      <c r="CE72" s="66">
        <v>217</v>
      </c>
      <c r="CF72" s="66">
        <v>795810</v>
      </c>
      <c r="CG72" s="66">
        <v>2</v>
      </c>
      <c r="CH72" s="28"/>
      <c r="CI72" s="66"/>
      <c r="CJ72" s="142">
        <v>23681</v>
      </c>
      <c r="CK72" s="75">
        <v>32244.4199999999</v>
      </c>
      <c r="CL72" s="75">
        <v>2558.1</v>
      </c>
      <c r="CM72" s="75"/>
      <c r="CN72" s="75">
        <v>4495084.24</v>
      </c>
      <c r="CO72" s="145"/>
      <c r="CP72" s="145"/>
      <c r="CQ72" s="145"/>
      <c r="CR72" s="145"/>
      <c r="CT72" s="115"/>
    </row>
    <row r="73" spans="2:98" s="7" customFormat="1" ht="13.5" customHeight="1" x14ac:dyDescent="0.15">
      <c r="B73" s="288"/>
      <c r="C73" s="188" t="s">
        <v>243</v>
      </c>
      <c r="D73" s="21"/>
      <c r="E73" s="22"/>
      <c r="F73" s="22"/>
      <c r="G73" s="22"/>
      <c r="H73" s="22"/>
      <c r="I73" s="22"/>
      <c r="J73" s="22"/>
      <c r="K73" s="39">
        <f t="shared" si="20"/>
        <v>0</v>
      </c>
      <c r="L73" s="131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50"/>
      <c r="AA73" s="21"/>
      <c r="AB73" s="22"/>
      <c r="AC73" s="22"/>
      <c r="AD73" s="22"/>
      <c r="AE73" s="22"/>
      <c r="AF73" s="39">
        <f t="shared" si="13"/>
        <v>0</v>
      </c>
      <c r="AG73" s="131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50">
        <f t="shared" si="21"/>
        <v>0</v>
      </c>
      <c r="AT73" s="21"/>
      <c r="AU73" s="22"/>
      <c r="AV73" s="22"/>
      <c r="AW73" s="39">
        <f t="shared" si="22"/>
        <v>0</v>
      </c>
      <c r="AX73" s="21"/>
      <c r="AY73" s="22"/>
      <c r="AZ73" s="22"/>
      <c r="BA73" s="22"/>
      <c r="BB73" s="22"/>
      <c r="BC73" s="22"/>
      <c r="BD73" s="22"/>
      <c r="BE73" s="22"/>
      <c r="BF73" s="22"/>
      <c r="BG73" s="39">
        <f t="shared" si="23"/>
        <v>0</v>
      </c>
      <c r="BH73" s="21"/>
      <c r="BI73" s="22"/>
      <c r="BJ73" s="22"/>
      <c r="BK73" s="22"/>
      <c r="BL73" s="22"/>
      <c r="BM73" s="22"/>
      <c r="BN73" s="22"/>
      <c r="BO73" s="22"/>
      <c r="BP73" s="22"/>
      <c r="BQ73" s="22"/>
      <c r="BR73" s="39">
        <f t="shared" si="24"/>
        <v>0</v>
      </c>
      <c r="BS73" s="131"/>
      <c r="BT73" s="22"/>
      <c r="BU73" s="50"/>
      <c r="BV73" s="21"/>
      <c r="BW73" s="39">
        <f t="shared" si="18"/>
        <v>0</v>
      </c>
      <c r="BX73" s="21"/>
      <c r="BY73" s="22"/>
      <c r="BZ73" s="22"/>
      <c r="CA73" s="22"/>
      <c r="CB73" s="22"/>
      <c r="CC73" s="39">
        <f t="shared" si="25"/>
        <v>0</v>
      </c>
      <c r="CD73" s="134"/>
      <c r="CE73" s="103"/>
      <c r="CF73" s="103"/>
      <c r="CG73" s="103"/>
      <c r="CH73" s="22"/>
      <c r="CI73" s="103"/>
      <c r="CJ73" s="196"/>
      <c r="CK73" s="104"/>
      <c r="CL73" s="104">
        <v>19.88</v>
      </c>
      <c r="CM73" s="104"/>
      <c r="CN73" s="104"/>
      <c r="CO73" s="145"/>
      <c r="CP73" s="145"/>
      <c r="CQ73" s="145"/>
      <c r="CR73" s="145"/>
      <c r="CT73" s="115"/>
    </row>
    <row r="74" spans="2:98" s="7" customFormat="1" ht="13.5" customHeight="1" x14ac:dyDescent="0.15">
      <c r="B74" s="288"/>
      <c r="C74" s="160" t="s">
        <v>171</v>
      </c>
      <c r="D74" s="19"/>
      <c r="E74" s="6"/>
      <c r="F74" s="6"/>
      <c r="G74" s="6"/>
      <c r="H74" s="6"/>
      <c r="I74" s="6"/>
      <c r="J74" s="6"/>
      <c r="K74" s="35">
        <f t="shared" si="20"/>
        <v>0</v>
      </c>
      <c r="L74" s="5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16"/>
      <c r="AA74" s="19"/>
      <c r="AB74" s="6">
        <v>520742.62</v>
      </c>
      <c r="AC74" s="6"/>
      <c r="AD74" s="6"/>
      <c r="AE74" s="6"/>
      <c r="AF74" s="35">
        <f t="shared" si="13"/>
        <v>520742.62</v>
      </c>
      <c r="AG74" s="5"/>
      <c r="AH74" s="6"/>
      <c r="AI74" s="6"/>
      <c r="AJ74" s="6"/>
      <c r="AK74" s="6"/>
      <c r="AL74" s="6"/>
      <c r="AM74" s="6">
        <v>648</v>
      </c>
      <c r="AN74" s="6">
        <v>648</v>
      </c>
      <c r="AO74" s="6"/>
      <c r="AP74" s="6"/>
      <c r="AQ74" s="6"/>
      <c r="AR74" s="6"/>
      <c r="AS74" s="16">
        <f t="shared" si="21"/>
        <v>1296</v>
      </c>
      <c r="AT74" s="19"/>
      <c r="AU74" s="6"/>
      <c r="AV74" s="6"/>
      <c r="AW74" s="35">
        <f t="shared" si="22"/>
        <v>0</v>
      </c>
      <c r="AX74" s="19"/>
      <c r="AY74" s="6"/>
      <c r="AZ74" s="6"/>
      <c r="BA74" s="6"/>
      <c r="BB74" s="6"/>
      <c r="BC74" s="6"/>
      <c r="BD74" s="6"/>
      <c r="BE74" s="6"/>
      <c r="BF74" s="6"/>
      <c r="BG74" s="35">
        <f t="shared" si="23"/>
        <v>0</v>
      </c>
      <c r="BH74" s="19"/>
      <c r="BI74" s="6"/>
      <c r="BJ74" s="6"/>
      <c r="BK74" s="6"/>
      <c r="BL74" s="6"/>
      <c r="BM74" s="6"/>
      <c r="BN74" s="6"/>
      <c r="BO74" s="6"/>
      <c r="BP74" s="6"/>
      <c r="BQ74" s="6"/>
      <c r="BR74" s="35">
        <f t="shared" si="24"/>
        <v>0</v>
      </c>
      <c r="BS74" s="5">
        <v>37090.6</v>
      </c>
      <c r="BT74" s="6"/>
      <c r="BU74" s="16">
        <v>150150</v>
      </c>
      <c r="BV74" s="19"/>
      <c r="BW74" s="35">
        <f t="shared" si="18"/>
        <v>187240.6</v>
      </c>
      <c r="BX74" s="19"/>
      <c r="BY74" s="6"/>
      <c r="BZ74" s="6"/>
      <c r="CA74" s="6"/>
      <c r="CB74" s="6"/>
      <c r="CC74" s="35">
        <f t="shared" si="25"/>
        <v>0</v>
      </c>
      <c r="CD74" s="82"/>
      <c r="CE74" s="70"/>
      <c r="CF74" s="70"/>
      <c r="CG74" s="70"/>
      <c r="CH74" s="6">
        <v>2</v>
      </c>
      <c r="CI74" s="70"/>
      <c r="CJ74" s="141"/>
      <c r="CK74" s="77">
        <v>57.93</v>
      </c>
      <c r="CL74" s="77">
        <v>38463.17</v>
      </c>
      <c r="CM74" s="77"/>
      <c r="CN74" s="77">
        <v>211115.72</v>
      </c>
      <c r="CO74" s="145"/>
      <c r="CP74" s="145"/>
      <c r="CQ74" s="145"/>
      <c r="CR74" s="145"/>
      <c r="CT74" s="115"/>
    </row>
    <row r="75" spans="2:98" s="7" customFormat="1" ht="13.5" customHeight="1" x14ac:dyDescent="0.15">
      <c r="B75" s="288"/>
      <c r="C75" s="160" t="s">
        <v>124</v>
      </c>
      <c r="D75" s="19"/>
      <c r="E75" s="6"/>
      <c r="F75" s="6"/>
      <c r="G75" s="6"/>
      <c r="H75" s="6"/>
      <c r="I75" s="6"/>
      <c r="J75" s="6"/>
      <c r="K75" s="35">
        <f t="shared" si="20"/>
        <v>0</v>
      </c>
      <c r="L75" s="5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16"/>
      <c r="AA75" s="19"/>
      <c r="AB75" s="6"/>
      <c r="AC75" s="6"/>
      <c r="AD75" s="6"/>
      <c r="AE75" s="6"/>
      <c r="AF75" s="35">
        <f t="shared" ref="AF75:AF91" si="26">SUM(L75:Z75,AA75:AE75)</f>
        <v>0</v>
      </c>
      <c r="AG75" s="5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16">
        <f t="shared" si="21"/>
        <v>0</v>
      </c>
      <c r="AT75" s="19"/>
      <c r="AU75" s="6"/>
      <c r="AV75" s="6"/>
      <c r="AW75" s="35">
        <f t="shared" si="22"/>
        <v>0</v>
      </c>
      <c r="AX75" s="19"/>
      <c r="AY75" s="6"/>
      <c r="AZ75" s="6"/>
      <c r="BA75" s="6"/>
      <c r="BB75" s="6"/>
      <c r="BC75" s="6"/>
      <c r="BD75" s="6"/>
      <c r="BE75" s="6"/>
      <c r="BF75" s="6"/>
      <c r="BG75" s="35">
        <f t="shared" si="23"/>
        <v>0</v>
      </c>
      <c r="BH75" s="19"/>
      <c r="BI75" s="6"/>
      <c r="BJ75" s="6"/>
      <c r="BK75" s="6"/>
      <c r="BL75" s="6"/>
      <c r="BM75" s="6"/>
      <c r="BN75" s="6"/>
      <c r="BO75" s="6"/>
      <c r="BP75" s="6"/>
      <c r="BQ75" s="6"/>
      <c r="BR75" s="35">
        <f t="shared" si="24"/>
        <v>0</v>
      </c>
      <c r="BS75" s="5">
        <v>32833.919999999998</v>
      </c>
      <c r="BT75" s="6"/>
      <c r="BU75" s="16"/>
      <c r="BV75" s="19">
        <v>14160</v>
      </c>
      <c r="BW75" s="35">
        <f t="shared" ref="BW75:BW91" si="27">SUM(BS75:BU75,BV75)</f>
        <v>46993.919999999998</v>
      </c>
      <c r="BX75" s="19"/>
      <c r="BY75" s="6"/>
      <c r="BZ75" s="6"/>
      <c r="CA75" s="6"/>
      <c r="CB75" s="6"/>
      <c r="CC75" s="35">
        <f t="shared" si="25"/>
        <v>0</v>
      </c>
      <c r="CD75" s="82"/>
      <c r="CE75" s="70"/>
      <c r="CF75" s="70"/>
      <c r="CG75" s="70"/>
      <c r="CH75" s="6"/>
      <c r="CI75" s="70"/>
      <c r="CJ75" s="141"/>
      <c r="CK75" s="77">
        <v>176.5</v>
      </c>
      <c r="CL75" s="77">
        <v>24.25</v>
      </c>
      <c r="CM75" s="77"/>
      <c r="CN75" s="77">
        <v>2173830.23</v>
      </c>
      <c r="CO75" s="145"/>
      <c r="CP75" s="145"/>
      <c r="CQ75" s="145"/>
      <c r="CR75" s="145"/>
      <c r="CT75" s="115"/>
    </row>
    <row r="76" spans="2:98" s="7" customFormat="1" ht="13.5" customHeight="1" x14ac:dyDescent="0.15">
      <c r="B76" s="288"/>
      <c r="C76" s="160" t="s">
        <v>172</v>
      </c>
      <c r="D76" s="19"/>
      <c r="E76" s="6"/>
      <c r="F76" s="6"/>
      <c r="G76" s="6"/>
      <c r="H76" s="6"/>
      <c r="I76" s="6"/>
      <c r="J76" s="6"/>
      <c r="K76" s="35">
        <f t="shared" si="20"/>
        <v>0</v>
      </c>
      <c r="L76" s="5">
        <v>569.29999999999995</v>
      </c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16"/>
      <c r="AA76" s="19">
        <v>7016.6</v>
      </c>
      <c r="AB76" s="6">
        <v>437097.12</v>
      </c>
      <c r="AC76" s="6"/>
      <c r="AD76" s="6"/>
      <c r="AE76" s="6"/>
      <c r="AF76" s="35">
        <f t="shared" si="26"/>
        <v>444683.02</v>
      </c>
      <c r="AG76" s="5"/>
      <c r="AH76" s="6"/>
      <c r="AI76" s="6"/>
      <c r="AJ76" s="6"/>
      <c r="AK76" s="6"/>
      <c r="AL76" s="6"/>
      <c r="AM76" s="6">
        <v>195200.32</v>
      </c>
      <c r="AN76" s="6">
        <v>150</v>
      </c>
      <c r="AO76" s="6"/>
      <c r="AP76" s="6"/>
      <c r="AQ76" s="6">
        <v>250</v>
      </c>
      <c r="AR76" s="6"/>
      <c r="AS76" s="16">
        <f t="shared" si="21"/>
        <v>195600.32</v>
      </c>
      <c r="AT76" s="19"/>
      <c r="AU76" s="6"/>
      <c r="AV76" s="6"/>
      <c r="AW76" s="35">
        <f t="shared" si="22"/>
        <v>0</v>
      </c>
      <c r="AX76" s="19"/>
      <c r="AY76" s="6"/>
      <c r="AZ76" s="6"/>
      <c r="BA76" s="6"/>
      <c r="BB76" s="6"/>
      <c r="BC76" s="6"/>
      <c r="BD76" s="6"/>
      <c r="BE76" s="6"/>
      <c r="BF76" s="6"/>
      <c r="BG76" s="35">
        <f t="shared" si="23"/>
        <v>0</v>
      </c>
      <c r="BH76" s="19"/>
      <c r="BI76" s="6"/>
      <c r="BJ76" s="6"/>
      <c r="BK76" s="6"/>
      <c r="BL76" s="6"/>
      <c r="BM76" s="6"/>
      <c r="BN76" s="6"/>
      <c r="BO76" s="6">
        <v>155770.20000000001</v>
      </c>
      <c r="BP76" s="6"/>
      <c r="BQ76" s="6"/>
      <c r="BR76" s="35">
        <f t="shared" si="24"/>
        <v>155770.20000000001</v>
      </c>
      <c r="BS76" s="5"/>
      <c r="BT76" s="6"/>
      <c r="BU76" s="16"/>
      <c r="BV76" s="19">
        <v>450000</v>
      </c>
      <c r="BW76" s="35">
        <f t="shared" si="27"/>
        <v>450000</v>
      </c>
      <c r="BX76" s="19"/>
      <c r="BY76" s="6"/>
      <c r="BZ76" s="6"/>
      <c r="CA76" s="6"/>
      <c r="CB76" s="6"/>
      <c r="CC76" s="35">
        <f t="shared" si="25"/>
        <v>0</v>
      </c>
      <c r="CD76" s="82"/>
      <c r="CE76" s="70">
        <v>1</v>
      </c>
      <c r="CF76" s="70"/>
      <c r="CG76" s="70"/>
      <c r="CH76" s="6"/>
      <c r="CI76" s="70"/>
      <c r="CJ76" s="141">
        <v>0</v>
      </c>
      <c r="CK76" s="77">
        <v>8.07</v>
      </c>
      <c r="CL76" s="77">
        <v>14050.18</v>
      </c>
      <c r="CM76" s="77"/>
      <c r="CN76" s="77">
        <v>0.1</v>
      </c>
      <c r="CO76" s="145"/>
      <c r="CP76" s="145"/>
      <c r="CQ76" s="145"/>
      <c r="CR76" s="145"/>
      <c r="CT76" s="115"/>
    </row>
    <row r="77" spans="2:98" s="7" customFormat="1" ht="13.5" customHeight="1" thickBot="1" x14ac:dyDescent="0.2">
      <c r="B77" s="288"/>
      <c r="C77" s="193" t="s">
        <v>78</v>
      </c>
      <c r="D77" s="27">
        <v>696191</v>
      </c>
      <c r="E77" s="28"/>
      <c r="F77" s="28"/>
      <c r="G77" s="28"/>
      <c r="H77" s="28"/>
      <c r="I77" s="28"/>
      <c r="J77" s="28"/>
      <c r="K77" s="37">
        <f t="shared" si="20"/>
        <v>696191</v>
      </c>
      <c r="L77" s="29">
        <v>13055.43</v>
      </c>
      <c r="M77" s="28">
        <v>1066828.58</v>
      </c>
      <c r="N77" s="28"/>
      <c r="O77" s="28"/>
      <c r="P77" s="28"/>
      <c r="Q77" s="28"/>
      <c r="R77" s="28"/>
      <c r="S77" s="28"/>
      <c r="T77" s="28"/>
      <c r="U77" s="28"/>
      <c r="V77" s="28">
        <v>385456.1</v>
      </c>
      <c r="W77" s="28"/>
      <c r="X77" s="28"/>
      <c r="Y77" s="28"/>
      <c r="Z77" s="65"/>
      <c r="AA77" s="27"/>
      <c r="AB77" s="28">
        <v>43847</v>
      </c>
      <c r="AC77" s="28"/>
      <c r="AD77" s="28"/>
      <c r="AE77" s="28"/>
      <c r="AF77" s="37">
        <f t="shared" si="26"/>
        <v>1509187.1099999999</v>
      </c>
      <c r="AG77" s="29"/>
      <c r="AH77" s="28"/>
      <c r="AI77" s="28"/>
      <c r="AJ77" s="28"/>
      <c r="AK77" s="28"/>
      <c r="AL77" s="28"/>
      <c r="AM77" s="28"/>
      <c r="AN77" s="28">
        <v>38.47</v>
      </c>
      <c r="AO77" s="28"/>
      <c r="AP77" s="28"/>
      <c r="AQ77" s="28">
        <v>352036.57</v>
      </c>
      <c r="AR77" s="28"/>
      <c r="AS77" s="65">
        <f t="shared" si="21"/>
        <v>352075.04</v>
      </c>
      <c r="AT77" s="27"/>
      <c r="AU77" s="28">
        <v>80</v>
      </c>
      <c r="AV77" s="28"/>
      <c r="AW77" s="37">
        <f t="shared" si="22"/>
        <v>80</v>
      </c>
      <c r="AX77" s="27"/>
      <c r="AY77" s="28"/>
      <c r="AZ77" s="28"/>
      <c r="BA77" s="28"/>
      <c r="BB77" s="28"/>
      <c r="BC77" s="28"/>
      <c r="BD77" s="28"/>
      <c r="BE77" s="28"/>
      <c r="BF77" s="28"/>
      <c r="BG77" s="37">
        <f t="shared" si="23"/>
        <v>0</v>
      </c>
      <c r="BH77" s="27"/>
      <c r="BI77" s="28"/>
      <c r="BJ77" s="28"/>
      <c r="BK77" s="28"/>
      <c r="BL77" s="28"/>
      <c r="BM77" s="28"/>
      <c r="BN77" s="28"/>
      <c r="BO77" s="28"/>
      <c r="BP77" s="28"/>
      <c r="BQ77" s="28"/>
      <c r="BR77" s="37">
        <f t="shared" si="24"/>
        <v>0</v>
      </c>
      <c r="BS77" s="29">
        <v>69876.66</v>
      </c>
      <c r="BT77" s="28"/>
      <c r="BU77" s="65"/>
      <c r="BV77" s="27">
        <v>609900</v>
      </c>
      <c r="BW77" s="37">
        <f t="shared" si="27"/>
        <v>679776.66</v>
      </c>
      <c r="BX77" s="27"/>
      <c r="BY77" s="28"/>
      <c r="BZ77" s="28"/>
      <c r="CA77" s="28"/>
      <c r="CB77" s="28"/>
      <c r="CC77" s="37">
        <f t="shared" si="25"/>
        <v>0</v>
      </c>
      <c r="CD77" s="80"/>
      <c r="CE77" s="66"/>
      <c r="CF77" s="66"/>
      <c r="CG77" s="66"/>
      <c r="CH77" s="28"/>
      <c r="CI77" s="66"/>
      <c r="CJ77" s="142"/>
      <c r="CK77" s="75">
        <v>75.569999999999993</v>
      </c>
      <c r="CL77" s="75">
        <v>86.55</v>
      </c>
      <c r="CM77" s="75"/>
      <c r="CN77" s="75">
        <v>0</v>
      </c>
      <c r="CO77" s="145"/>
      <c r="CP77" s="145"/>
      <c r="CQ77" s="145"/>
      <c r="CR77" s="145"/>
      <c r="CT77" s="115"/>
    </row>
    <row r="78" spans="2:98" s="7" customFormat="1" ht="13.5" customHeight="1" x14ac:dyDescent="0.15">
      <c r="B78" s="288"/>
      <c r="C78" s="188" t="s">
        <v>173</v>
      </c>
      <c r="D78" s="21">
        <v>5000</v>
      </c>
      <c r="E78" s="22"/>
      <c r="F78" s="22"/>
      <c r="G78" s="22"/>
      <c r="H78" s="22"/>
      <c r="I78" s="22"/>
      <c r="J78" s="22"/>
      <c r="K78" s="39">
        <f t="shared" si="20"/>
        <v>5000</v>
      </c>
      <c r="L78" s="131">
        <v>254861.64</v>
      </c>
      <c r="M78" s="22">
        <v>14804564.970000001</v>
      </c>
      <c r="N78" s="22">
        <v>50157.58</v>
      </c>
      <c r="O78" s="22"/>
      <c r="P78" s="22"/>
      <c r="Q78" s="22"/>
      <c r="R78" s="22"/>
      <c r="S78" s="22"/>
      <c r="T78" s="22">
        <v>305461.89</v>
      </c>
      <c r="U78" s="22"/>
      <c r="V78" s="22">
        <v>88424.66</v>
      </c>
      <c r="W78" s="22"/>
      <c r="X78" s="22">
        <v>2865.73</v>
      </c>
      <c r="Y78" s="22"/>
      <c r="Z78" s="50">
        <v>18953.41</v>
      </c>
      <c r="AA78" s="21">
        <v>3957.75</v>
      </c>
      <c r="AB78" s="22">
        <v>91036.800000000003</v>
      </c>
      <c r="AC78" s="22"/>
      <c r="AD78" s="22"/>
      <c r="AE78" s="22">
        <v>18843.919999999998</v>
      </c>
      <c r="AF78" s="39">
        <f t="shared" si="26"/>
        <v>15639128.350000003</v>
      </c>
      <c r="AG78" s="131">
        <v>2177.14</v>
      </c>
      <c r="AH78" s="22">
        <v>1.0900000000000001</v>
      </c>
      <c r="AI78" s="22">
        <v>40.43</v>
      </c>
      <c r="AJ78" s="22"/>
      <c r="AK78" s="22"/>
      <c r="AL78" s="22"/>
      <c r="AM78" s="22">
        <v>81140.570000000007</v>
      </c>
      <c r="AN78" s="22">
        <v>81638.149999999994</v>
      </c>
      <c r="AO78" s="22"/>
      <c r="AP78" s="22"/>
      <c r="AQ78" s="22">
        <v>234330.65</v>
      </c>
      <c r="AR78" s="22"/>
      <c r="AS78" s="50">
        <f t="shared" si="21"/>
        <v>399328.03</v>
      </c>
      <c r="AT78" s="21"/>
      <c r="AU78" s="22"/>
      <c r="AV78" s="22"/>
      <c r="AW78" s="39">
        <f t="shared" si="22"/>
        <v>0</v>
      </c>
      <c r="AX78" s="21">
        <v>69182</v>
      </c>
      <c r="AY78" s="22"/>
      <c r="AZ78" s="22"/>
      <c r="BA78" s="22"/>
      <c r="BB78" s="22"/>
      <c r="BC78" s="22"/>
      <c r="BD78" s="22"/>
      <c r="BE78" s="22"/>
      <c r="BF78" s="22"/>
      <c r="BG78" s="39">
        <f t="shared" si="23"/>
        <v>69182</v>
      </c>
      <c r="BH78" s="21"/>
      <c r="BI78" s="22"/>
      <c r="BJ78" s="22"/>
      <c r="BK78" s="22"/>
      <c r="BL78" s="22"/>
      <c r="BM78" s="22"/>
      <c r="BN78" s="22"/>
      <c r="BO78" s="22">
        <v>10121.700000000001</v>
      </c>
      <c r="BP78" s="22"/>
      <c r="BQ78" s="22"/>
      <c r="BR78" s="39">
        <f t="shared" si="24"/>
        <v>10121.700000000001</v>
      </c>
      <c r="BS78" s="131">
        <v>4529515.71</v>
      </c>
      <c r="BT78" s="22">
        <v>2417652.56</v>
      </c>
      <c r="BU78" s="50">
        <v>145342.20000000001</v>
      </c>
      <c r="BV78" s="21">
        <v>2924703.84</v>
      </c>
      <c r="BW78" s="39">
        <f t="shared" si="27"/>
        <v>10017214.309999999</v>
      </c>
      <c r="BX78" s="21"/>
      <c r="BY78" s="22">
        <v>9373.2800000000007</v>
      </c>
      <c r="BZ78" s="22"/>
      <c r="CA78" s="22"/>
      <c r="CB78" s="22"/>
      <c r="CC78" s="39">
        <f t="shared" si="25"/>
        <v>9373.2800000000007</v>
      </c>
      <c r="CD78" s="134">
        <v>5</v>
      </c>
      <c r="CE78" s="103">
        <v>119</v>
      </c>
      <c r="CF78" s="103"/>
      <c r="CG78" s="103"/>
      <c r="CH78" s="22"/>
      <c r="CI78" s="103"/>
      <c r="CJ78" s="196">
        <v>3464.46</v>
      </c>
      <c r="CK78" s="104">
        <v>2024324.0700000101</v>
      </c>
      <c r="CL78" s="104">
        <v>51156.65</v>
      </c>
      <c r="CM78" s="104"/>
      <c r="CN78" s="104">
        <v>20705486.440000001</v>
      </c>
      <c r="CO78" s="145"/>
      <c r="CP78" s="145"/>
      <c r="CQ78" s="145"/>
      <c r="CR78" s="145"/>
      <c r="CT78" s="115"/>
    </row>
    <row r="79" spans="2:98" s="7" customFormat="1" ht="13.5" customHeight="1" x14ac:dyDescent="0.15">
      <c r="B79" s="288"/>
      <c r="C79" s="160" t="s">
        <v>83</v>
      </c>
      <c r="D79" s="19"/>
      <c r="E79" s="6"/>
      <c r="F79" s="6"/>
      <c r="G79" s="6"/>
      <c r="H79" s="6"/>
      <c r="I79" s="6"/>
      <c r="J79" s="6"/>
      <c r="K79" s="35">
        <f t="shared" si="20"/>
        <v>0</v>
      </c>
      <c r="L79" s="5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16"/>
      <c r="AA79" s="19"/>
      <c r="AB79" s="6">
        <v>9484.34</v>
      </c>
      <c r="AC79" s="6"/>
      <c r="AD79" s="6"/>
      <c r="AE79" s="6"/>
      <c r="AF79" s="35">
        <f t="shared" si="26"/>
        <v>9484.34</v>
      </c>
      <c r="AG79" s="5"/>
      <c r="AH79" s="6"/>
      <c r="AI79" s="6"/>
      <c r="AJ79" s="6"/>
      <c r="AK79" s="6"/>
      <c r="AL79" s="6"/>
      <c r="AM79" s="6">
        <v>48242.25</v>
      </c>
      <c r="AN79" s="6"/>
      <c r="AO79" s="6"/>
      <c r="AP79" s="6"/>
      <c r="AQ79" s="6">
        <v>1989.2</v>
      </c>
      <c r="AR79" s="6"/>
      <c r="AS79" s="16">
        <f t="shared" si="21"/>
        <v>50231.45</v>
      </c>
      <c r="AT79" s="19"/>
      <c r="AU79" s="6"/>
      <c r="AV79" s="6"/>
      <c r="AW79" s="35">
        <f t="shared" si="22"/>
        <v>0</v>
      </c>
      <c r="AX79" s="19"/>
      <c r="AY79" s="6"/>
      <c r="AZ79" s="6"/>
      <c r="BA79" s="6"/>
      <c r="BB79" s="6"/>
      <c r="BC79" s="6"/>
      <c r="BD79" s="6"/>
      <c r="BE79" s="6"/>
      <c r="BF79" s="6"/>
      <c r="BG79" s="35">
        <f t="shared" si="23"/>
        <v>0</v>
      </c>
      <c r="BH79" s="19"/>
      <c r="BI79" s="6"/>
      <c r="BJ79" s="6"/>
      <c r="BK79" s="6"/>
      <c r="BL79" s="6"/>
      <c r="BM79" s="6"/>
      <c r="BN79" s="6"/>
      <c r="BO79" s="6">
        <v>84397.64</v>
      </c>
      <c r="BP79" s="6"/>
      <c r="BQ79" s="6"/>
      <c r="BR79" s="35">
        <f t="shared" si="24"/>
        <v>84397.64</v>
      </c>
      <c r="BS79" s="5">
        <v>336.4</v>
      </c>
      <c r="BT79" s="6"/>
      <c r="BU79" s="16"/>
      <c r="BV79" s="19"/>
      <c r="BW79" s="35">
        <f t="shared" si="27"/>
        <v>336.4</v>
      </c>
      <c r="BX79" s="19"/>
      <c r="BY79" s="6"/>
      <c r="BZ79" s="6"/>
      <c r="CA79" s="6"/>
      <c r="CB79" s="6"/>
      <c r="CC79" s="35">
        <f t="shared" si="25"/>
        <v>0</v>
      </c>
      <c r="CD79" s="82"/>
      <c r="CE79" s="70"/>
      <c r="CF79" s="70"/>
      <c r="CG79" s="70"/>
      <c r="CH79" s="6"/>
      <c r="CI79" s="70"/>
      <c r="CJ79" s="141"/>
      <c r="CK79" s="77">
        <v>12.5</v>
      </c>
      <c r="CL79" s="77">
        <v>57.84</v>
      </c>
      <c r="CM79" s="77"/>
      <c r="CN79" s="77"/>
      <c r="CO79" s="145"/>
      <c r="CP79" s="145"/>
      <c r="CQ79" s="145"/>
      <c r="CR79" s="145"/>
      <c r="CT79" s="115"/>
    </row>
    <row r="80" spans="2:98" s="7" customFormat="1" ht="13.5" customHeight="1" x14ac:dyDescent="0.15">
      <c r="B80" s="288"/>
      <c r="C80" s="160" t="s">
        <v>174</v>
      </c>
      <c r="D80" s="19"/>
      <c r="E80" s="6"/>
      <c r="F80" s="6"/>
      <c r="G80" s="6"/>
      <c r="H80" s="6"/>
      <c r="I80" s="6"/>
      <c r="J80" s="6"/>
      <c r="K80" s="35">
        <f t="shared" si="20"/>
        <v>0</v>
      </c>
      <c r="L80" s="5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16"/>
      <c r="AA80" s="19"/>
      <c r="AB80" s="6"/>
      <c r="AC80" s="6"/>
      <c r="AD80" s="6"/>
      <c r="AE80" s="6"/>
      <c r="AF80" s="35">
        <f t="shared" si="26"/>
        <v>0</v>
      </c>
      <c r="AG80" s="5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16">
        <f t="shared" si="21"/>
        <v>0</v>
      </c>
      <c r="AT80" s="19"/>
      <c r="AU80" s="6"/>
      <c r="AV80" s="6"/>
      <c r="AW80" s="35">
        <f t="shared" si="22"/>
        <v>0</v>
      </c>
      <c r="AX80" s="19"/>
      <c r="AY80" s="6"/>
      <c r="AZ80" s="6"/>
      <c r="BA80" s="6"/>
      <c r="BB80" s="6"/>
      <c r="BC80" s="6"/>
      <c r="BD80" s="6"/>
      <c r="BE80" s="6"/>
      <c r="BF80" s="6"/>
      <c r="BG80" s="35">
        <f t="shared" si="23"/>
        <v>0</v>
      </c>
      <c r="BH80" s="19"/>
      <c r="BI80" s="6"/>
      <c r="BJ80" s="6"/>
      <c r="BK80" s="6"/>
      <c r="BL80" s="6"/>
      <c r="BM80" s="6"/>
      <c r="BN80" s="6"/>
      <c r="BO80" s="6"/>
      <c r="BP80" s="6"/>
      <c r="BQ80" s="6"/>
      <c r="BR80" s="35">
        <f t="shared" si="24"/>
        <v>0</v>
      </c>
      <c r="BS80" s="5"/>
      <c r="BT80" s="6"/>
      <c r="BU80" s="16">
        <v>50000</v>
      </c>
      <c r="BV80" s="19"/>
      <c r="BW80" s="35">
        <f t="shared" si="27"/>
        <v>50000</v>
      </c>
      <c r="BX80" s="19"/>
      <c r="BY80" s="6"/>
      <c r="BZ80" s="6"/>
      <c r="CA80" s="6"/>
      <c r="CB80" s="6"/>
      <c r="CC80" s="35">
        <f t="shared" si="25"/>
        <v>0</v>
      </c>
      <c r="CD80" s="82"/>
      <c r="CE80" s="70"/>
      <c r="CF80" s="70"/>
      <c r="CG80" s="70"/>
      <c r="CH80" s="6"/>
      <c r="CI80" s="70"/>
      <c r="CJ80" s="141"/>
      <c r="CK80" s="77">
        <v>0.1</v>
      </c>
      <c r="CL80" s="77">
        <v>4.8499999999999996</v>
      </c>
      <c r="CM80" s="77"/>
      <c r="CN80" s="77"/>
      <c r="CO80" s="145"/>
      <c r="CP80" s="145"/>
      <c r="CQ80" s="145"/>
      <c r="CR80" s="145"/>
      <c r="CT80" s="115"/>
    </row>
    <row r="81" spans="2:98" s="7" customFormat="1" ht="13.5" customHeight="1" x14ac:dyDescent="0.15">
      <c r="B81" s="288"/>
      <c r="C81" s="160" t="s">
        <v>73</v>
      </c>
      <c r="D81" s="19">
        <v>40990</v>
      </c>
      <c r="E81" s="6"/>
      <c r="F81" s="6"/>
      <c r="G81" s="6"/>
      <c r="H81" s="6"/>
      <c r="I81" s="6"/>
      <c r="J81" s="6"/>
      <c r="K81" s="35">
        <f t="shared" si="20"/>
        <v>40990</v>
      </c>
      <c r="L81" s="5"/>
      <c r="M81" s="6">
        <v>824039.6</v>
      </c>
      <c r="N81" s="6"/>
      <c r="O81" s="6"/>
      <c r="P81" s="6"/>
      <c r="Q81" s="6"/>
      <c r="R81" s="6"/>
      <c r="S81" s="6"/>
      <c r="T81" s="6">
        <v>6817.38</v>
      </c>
      <c r="U81" s="6"/>
      <c r="V81" s="6">
        <v>39276</v>
      </c>
      <c r="W81" s="6"/>
      <c r="X81" s="6"/>
      <c r="Y81" s="6"/>
      <c r="Z81" s="16"/>
      <c r="AA81" s="19"/>
      <c r="AB81" s="6">
        <v>2490</v>
      </c>
      <c r="AC81" s="6"/>
      <c r="AD81" s="6"/>
      <c r="AE81" s="6"/>
      <c r="AF81" s="35">
        <f t="shared" si="26"/>
        <v>872622.98</v>
      </c>
      <c r="AG81" s="5"/>
      <c r="AH81" s="6">
        <v>10.039999999999999</v>
      </c>
      <c r="AI81" s="6"/>
      <c r="AJ81" s="6"/>
      <c r="AK81" s="6"/>
      <c r="AL81" s="6"/>
      <c r="AM81" s="6">
        <v>7630</v>
      </c>
      <c r="AN81" s="6">
        <v>10</v>
      </c>
      <c r="AO81" s="6"/>
      <c r="AP81" s="6"/>
      <c r="AQ81" s="6">
        <v>72120</v>
      </c>
      <c r="AR81" s="6"/>
      <c r="AS81" s="16">
        <f t="shared" si="21"/>
        <v>79770.039999999994</v>
      </c>
      <c r="AT81" s="19"/>
      <c r="AU81" s="6"/>
      <c r="AV81" s="6"/>
      <c r="AW81" s="35">
        <f t="shared" si="22"/>
        <v>0</v>
      </c>
      <c r="AX81" s="19">
        <v>23215</v>
      </c>
      <c r="AY81" s="6"/>
      <c r="AZ81" s="6"/>
      <c r="BA81" s="6"/>
      <c r="BB81" s="6"/>
      <c r="BC81" s="6">
        <v>2397</v>
      </c>
      <c r="BD81" s="6"/>
      <c r="BE81" s="6"/>
      <c r="BF81" s="6"/>
      <c r="BG81" s="35">
        <f t="shared" si="23"/>
        <v>25612</v>
      </c>
      <c r="BH81" s="19"/>
      <c r="BI81" s="6"/>
      <c r="BJ81" s="6"/>
      <c r="BK81" s="6"/>
      <c r="BL81" s="6"/>
      <c r="BM81" s="6"/>
      <c r="BN81" s="6"/>
      <c r="BO81" s="6"/>
      <c r="BP81" s="6"/>
      <c r="BQ81" s="6"/>
      <c r="BR81" s="35">
        <f t="shared" si="24"/>
        <v>0</v>
      </c>
      <c r="BS81" s="5">
        <v>3074956.32</v>
      </c>
      <c r="BT81" s="6">
        <v>438671.8</v>
      </c>
      <c r="BU81" s="16"/>
      <c r="BV81" s="19">
        <v>41856.800000000003</v>
      </c>
      <c r="BW81" s="35">
        <f t="shared" si="27"/>
        <v>3555484.9199999995</v>
      </c>
      <c r="BX81" s="19">
        <v>12000</v>
      </c>
      <c r="BY81" s="6"/>
      <c r="BZ81" s="6"/>
      <c r="CA81" s="6"/>
      <c r="CB81" s="6"/>
      <c r="CC81" s="35">
        <f t="shared" si="25"/>
        <v>12000</v>
      </c>
      <c r="CD81" s="82"/>
      <c r="CE81" s="70">
        <v>8</v>
      </c>
      <c r="CF81" s="70"/>
      <c r="CG81" s="70"/>
      <c r="CH81" s="6"/>
      <c r="CI81" s="70"/>
      <c r="CJ81" s="141"/>
      <c r="CK81" s="77">
        <v>940223.13</v>
      </c>
      <c r="CL81" s="77">
        <v>738.3</v>
      </c>
      <c r="CM81" s="77"/>
      <c r="CN81" s="77">
        <v>3448179.17</v>
      </c>
      <c r="CO81" s="145"/>
      <c r="CP81" s="145"/>
      <c r="CQ81" s="145"/>
      <c r="CR81" s="145"/>
      <c r="CT81" s="115"/>
    </row>
    <row r="82" spans="2:98" s="7" customFormat="1" ht="13.5" customHeight="1" thickBot="1" x14ac:dyDescent="0.2">
      <c r="B82" s="288"/>
      <c r="C82" s="193" t="s">
        <v>79</v>
      </c>
      <c r="D82" s="27">
        <v>956.58</v>
      </c>
      <c r="E82" s="28"/>
      <c r="F82" s="28">
        <v>1028.01</v>
      </c>
      <c r="G82" s="28">
        <v>17432.18</v>
      </c>
      <c r="H82" s="28"/>
      <c r="I82" s="28"/>
      <c r="J82" s="28"/>
      <c r="K82" s="37">
        <f t="shared" si="20"/>
        <v>19416.77</v>
      </c>
      <c r="L82" s="29">
        <v>4760759.78</v>
      </c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65">
        <v>129753.46</v>
      </c>
      <c r="AA82" s="27"/>
      <c r="AB82" s="28">
        <v>18425.07</v>
      </c>
      <c r="AC82" s="28"/>
      <c r="AD82" s="28"/>
      <c r="AE82" s="28"/>
      <c r="AF82" s="37">
        <f t="shared" si="26"/>
        <v>4908938.3100000005</v>
      </c>
      <c r="AG82" s="29">
        <v>19635.07</v>
      </c>
      <c r="AH82" s="28"/>
      <c r="AI82" s="28"/>
      <c r="AJ82" s="28"/>
      <c r="AK82" s="28"/>
      <c r="AL82" s="28"/>
      <c r="AM82" s="28">
        <v>9313.36</v>
      </c>
      <c r="AN82" s="28">
        <v>47942.95</v>
      </c>
      <c r="AO82" s="28"/>
      <c r="AP82" s="28"/>
      <c r="AQ82" s="28">
        <v>35431.86</v>
      </c>
      <c r="AR82" s="28"/>
      <c r="AS82" s="65">
        <f t="shared" si="21"/>
        <v>112323.24</v>
      </c>
      <c r="AT82" s="27"/>
      <c r="AU82" s="28"/>
      <c r="AV82" s="201"/>
      <c r="AW82" s="37">
        <f t="shared" si="22"/>
        <v>0</v>
      </c>
      <c r="AX82" s="27">
        <v>6870</v>
      </c>
      <c r="AY82" s="28"/>
      <c r="AZ82" s="28"/>
      <c r="BA82" s="28"/>
      <c r="BB82" s="28">
        <v>9758</v>
      </c>
      <c r="BC82" s="28">
        <v>203330</v>
      </c>
      <c r="BD82" s="28"/>
      <c r="BE82" s="28"/>
      <c r="BF82" s="28"/>
      <c r="BG82" s="37">
        <f t="shared" si="23"/>
        <v>219958</v>
      </c>
      <c r="BH82" s="27"/>
      <c r="BI82" s="28"/>
      <c r="BJ82" s="28"/>
      <c r="BK82" s="28"/>
      <c r="BL82" s="28"/>
      <c r="BM82" s="28"/>
      <c r="BN82" s="28"/>
      <c r="BO82" s="28">
        <v>51958</v>
      </c>
      <c r="BP82" s="28"/>
      <c r="BQ82" s="28">
        <v>800</v>
      </c>
      <c r="BR82" s="37">
        <f t="shared" si="24"/>
        <v>52758</v>
      </c>
      <c r="BS82" s="29">
        <v>20160</v>
      </c>
      <c r="BT82" s="28"/>
      <c r="BU82" s="65">
        <v>985000</v>
      </c>
      <c r="BV82" s="27">
        <v>997190</v>
      </c>
      <c r="BW82" s="37">
        <f t="shared" si="27"/>
        <v>2002350</v>
      </c>
      <c r="BX82" s="27"/>
      <c r="BY82" s="28"/>
      <c r="BZ82" s="28"/>
      <c r="CA82" s="28"/>
      <c r="CB82" s="28"/>
      <c r="CC82" s="37">
        <f t="shared" si="25"/>
        <v>0</v>
      </c>
      <c r="CD82" s="80"/>
      <c r="CE82" s="66">
        <v>1</v>
      </c>
      <c r="CF82" s="66"/>
      <c r="CG82" s="66"/>
      <c r="CH82" s="28"/>
      <c r="CI82" s="66"/>
      <c r="CJ82" s="37"/>
      <c r="CK82" s="75">
        <v>10.38</v>
      </c>
      <c r="CL82" s="75">
        <v>412.39</v>
      </c>
      <c r="CM82" s="75"/>
      <c r="CN82" s="75">
        <v>5663442.5099999998</v>
      </c>
      <c r="CO82" s="145"/>
      <c r="CP82" s="145"/>
      <c r="CQ82" s="145"/>
      <c r="CR82" s="145"/>
      <c r="CT82" s="115"/>
    </row>
    <row r="83" spans="2:98" s="7" customFormat="1" ht="13.5" customHeight="1" x14ac:dyDescent="0.15">
      <c r="B83" s="288"/>
      <c r="C83" s="188" t="s">
        <v>196</v>
      </c>
      <c r="D83" s="21"/>
      <c r="E83" s="22"/>
      <c r="F83" s="22"/>
      <c r="G83" s="22"/>
      <c r="H83" s="22"/>
      <c r="I83" s="22"/>
      <c r="J83" s="22"/>
      <c r="K83" s="39">
        <f t="shared" si="20"/>
        <v>0</v>
      </c>
      <c r="L83" s="131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50"/>
      <c r="AA83" s="21"/>
      <c r="AB83" s="22"/>
      <c r="AC83" s="22"/>
      <c r="AD83" s="22"/>
      <c r="AE83" s="22"/>
      <c r="AF83" s="39">
        <f t="shared" si="26"/>
        <v>0</v>
      </c>
      <c r="AG83" s="131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50">
        <f t="shared" si="21"/>
        <v>0</v>
      </c>
      <c r="AT83" s="21"/>
      <c r="AU83" s="22"/>
      <c r="AV83" s="22"/>
      <c r="AW83" s="39">
        <f t="shared" si="22"/>
        <v>0</v>
      </c>
      <c r="AX83" s="21"/>
      <c r="AY83" s="22"/>
      <c r="AZ83" s="22"/>
      <c r="BA83" s="22"/>
      <c r="BB83" s="22"/>
      <c r="BC83" s="22"/>
      <c r="BD83" s="22"/>
      <c r="BE83" s="22"/>
      <c r="BF83" s="22"/>
      <c r="BG83" s="39">
        <f t="shared" si="23"/>
        <v>0</v>
      </c>
      <c r="BH83" s="21"/>
      <c r="BI83" s="22"/>
      <c r="BJ83" s="22"/>
      <c r="BK83" s="22"/>
      <c r="BL83" s="22"/>
      <c r="BM83" s="22"/>
      <c r="BN83" s="22"/>
      <c r="BO83" s="22"/>
      <c r="BP83" s="22"/>
      <c r="BQ83" s="22"/>
      <c r="BR83" s="39">
        <f t="shared" si="24"/>
        <v>0</v>
      </c>
      <c r="BS83" s="131"/>
      <c r="BT83" s="22"/>
      <c r="BU83" s="50"/>
      <c r="BV83" s="21"/>
      <c r="BW83" s="39">
        <f t="shared" si="27"/>
        <v>0</v>
      </c>
      <c r="BX83" s="21"/>
      <c r="BY83" s="22"/>
      <c r="BZ83" s="22"/>
      <c r="CA83" s="22"/>
      <c r="CB83" s="22"/>
      <c r="CC83" s="39">
        <f t="shared" si="25"/>
        <v>0</v>
      </c>
      <c r="CD83" s="134"/>
      <c r="CE83" s="103"/>
      <c r="CF83" s="103"/>
      <c r="CG83" s="103"/>
      <c r="CH83" s="22"/>
      <c r="CI83" s="103"/>
      <c r="CJ83" s="39"/>
      <c r="CK83" s="104">
        <v>0.9</v>
      </c>
      <c r="CL83" s="104">
        <v>0.8</v>
      </c>
      <c r="CM83" s="104"/>
      <c r="CN83" s="104"/>
      <c r="CO83" s="145"/>
      <c r="CP83" s="145"/>
      <c r="CQ83" s="145"/>
      <c r="CR83" s="145"/>
      <c r="CT83" s="115"/>
    </row>
    <row r="84" spans="2:98" s="7" customFormat="1" ht="13.5" customHeight="1" x14ac:dyDescent="0.15">
      <c r="B84" s="288"/>
      <c r="C84" s="160" t="s">
        <v>75</v>
      </c>
      <c r="D84" s="19"/>
      <c r="E84" s="6"/>
      <c r="F84" s="6"/>
      <c r="G84" s="6"/>
      <c r="H84" s="6"/>
      <c r="I84" s="6"/>
      <c r="J84" s="6"/>
      <c r="K84" s="35">
        <f t="shared" si="20"/>
        <v>0</v>
      </c>
      <c r="L84" s="5"/>
      <c r="M84" s="6">
        <v>278206.08000000002</v>
      </c>
      <c r="N84" s="6"/>
      <c r="O84" s="6"/>
      <c r="P84" s="6"/>
      <c r="Q84" s="6"/>
      <c r="R84" s="6"/>
      <c r="S84" s="6"/>
      <c r="T84" s="6">
        <v>103861.55</v>
      </c>
      <c r="U84" s="6"/>
      <c r="V84" s="6">
        <v>2922.6</v>
      </c>
      <c r="W84" s="6"/>
      <c r="X84" s="6">
        <v>44.87</v>
      </c>
      <c r="Y84" s="6"/>
      <c r="Z84" s="16"/>
      <c r="AA84" s="19"/>
      <c r="AB84" s="6"/>
      <c r="AC84" s="6"/>
      <c r="AD84" s="6"/>
      <c r="AE84" s="6"/>
      <c r="AF84" s="35">
        <f t="shared" si="26"/>
        <v>385035.1</v>
      </c>
      <c r="AG84" s="5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16">
        <f t="shared" si="21"/>
        <v>0</v>
      </c>
      <c r="AT84" s="19"/>
      <c r="AU84" s="6"/>
      <c r="AV84" s="6"/>
      <c r="AW84" s="35">
        <f t="shared" si="22"/>
        <v>0</v>
      </c>
      <c r="AX84" s="19"/>
      <c r="AY84" s="6"/>
      <c r="AZ84" s="6"/>
      <c r="BA84" s="6"/>
      <c r="BB84" s="6"/>
      <c r="BC84" s="6"/>
      <c r="BD84" s="6"/>
      <c r="BE84" s="6"/>
      <c r="BF84" s="6"/>
      <c r="BG84" s="35">
        <f t="shared" si="23"/>
        <v>0</v>
      </c>
      <c r="BH84" s="19"/>
      <c r="BI84" s="6"/>
      <c r="BJ84" s="6"/>
      <c r="BK84" s="6"/>
      <c r="BL84" s="6"/>
      <c r="BM84" s="6"/>
      <c r="BN84" s="6"/>
      <c r="BO84" s="6"/>
      <c r="BP84" s="6"/>
      <c r="BQ84" s="6"/>
      <c r="BR84" s="35">
        <f t="shared" si="24"/>
        <v>0</v>
      </c>
      <c r="BS84" s="5"/>
      <c r="BT84" s="6"/>
      <c r="BU84" s="16"/>
      <c r="BV84" s="19"/>
      <c r="BW84" s="35">
        <f t="shared" si="27"/>
        <v>0</v>
      </c>
      <c r="BX84" s="19"/>
      <c r="BY84" s="6"/>
      <c r="BZ84" s="6"/>
      <c r="CA84" s="6"/>
      <c r="CB84" s="6"/>
      <c r="CC84" s="35">
        <f t="shared" si="25"/>
        <v>0</v>
      </c>
      <c r="CD84" s="82"/>
      <c r="CE84" s="70"/>
      <c r="CF84" s="70"/>
      <c r="CG84" s="70"/>
      <c r="CH84" s="6"/>
      <c r="CI84" s="70"/>
      <c r="CJ84" s="35"/>
      <c r="CK84" s="77">
        <v>3.1</v>
      </c>
      <c r="CL84" s="77">
        <v>139.37</v>
      </c>
      <c r="CM84" s="77"/>
      <c r="CN84" s="77">
        <v>20450.560000000001</v>
      </c>
      <c r="CO84" s="145"/>
      <c r="CP84" s="145"/>
      <c r="CQ84" s="145"/>
      <c r="CR84" s="145"/>
      <c r="CT84" s="115"/>
    </row>
    <row r="85" spans="2:98" s="7" customFormat="1" ht="13.5" customHeight="1" x14ac:dyDescent="0.15">
      <c r="B85" s="288"/>
      <c r="C85" s="160" t="s">
        <v>175</v>
      </c>
      <c r="D85" s="19"/>
      <c r="E85" s="6"/>
      <c r="F85" s="6"/>
      <c r="G85" s="6"/>
      <c r="H85" s="6"/>
      <c r="I85" s="6"/>
      <c r="J85" s="6"/>
      <c r="K85" s="35">
        <f t="shared" si="20"/>
        <v>0</v>
      </c>
      <c r="L85" s="5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16"/>
      <c r="AA85" s="19"/>
      <c r="AB85" s="6"/>
      <c r="AC85" s="6"/>
      <c r="AD85" s="6"/>
      <c r="AE85" s="6"/>
      <c r="AF85" s="35">
        <f t="shared" si="26"/>
        <v>0</v>
      </c>
      <c r="AG85" s="5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16">
        <f t="shared" si="21"/>
        <v>0</v>
      </c>
      <c r="AT85" s="19"/>
      <c r="AU85" s="6"/>
      <c r="AV85" s="6"/>
      <c r="AW85" s="35">
        <f t="shared" si="22"/>
        <v>0</v>
      </c>
      <c r="AX85" s="19"/>
      <c r="AY85" s="6"/>
      <c r="AZ85" s="6"/>
      <c r="BA85" s="6"/>
      <c r="BB85" s="6"/>
      <c r="BC85" s="6"/>
      <c r="BD85" s="6"/>
      <c r="BE85" s="6"/>
      <c r="BF85" s="6"/>
      <c r="BG85" s="35">
        <f t="shared" si="23"/>
        <v>0</v>
      </c>
      <c r="BH85" s="19"/>
      <c r="BI85" s="6"/>
      <c r="BJ85" s="6"/>
      <c r="BK85" s="6"/>
      <c r="BL85" s="6"/>
      <c r="BM85" s="6"/>
      <c r="BN85" s="6"/>
      <c r="BO85" s="6"/>
      <c r="BP85" s="6"/>
      <c r="BQ85" s="6"/>
      <c r="BR85" s="35">
        <f t="shared" si="24"/>
        <v>0</v>
      </c>
      <c r="BS85" s="5"/>
      <c r="BT85" s="6"/>
      <c r="BU85" s="16"/>
      <c r="BV85" s="19"/>
      <c r="BW85" s="35">
        <f t="shared" si="27"/>
        <v>0</v>
      </c>
      <c r="BX85" s="19"/>
      <c r="BY85" s="6"/>
      <c r="BZ85" s="6"/>
      <c r="CA85" s="6"/>
      <c r="CB85" s="6"/>
      <c r="CC85" s="35">
        <f t="shared" si="25"/>
        <v>0</v>
      </c>
      <c r="CD85" s="82"/>
      <c r="CE85" s="70"/>
      <c r="CF85" s="70"/>
      <c r="CG85" s="70"/>
      <c r="CH85" s="6"/>
      <c r="CI85" s="70"/>
      <c r="CJ85" s="141"/>
      <c r="CK85" s="77">
        <v>0.3</v>
      </c>
      <c r="CL85" s="77">
        <v>1.1100000000000001</v>
      </c>
      <c r="CM85" s="77"/>
      <c r="CN85" s="77"/>
      <c r="CO85" s="145"/>
      <c r="CP85" s="145"/>
      <c r="CQ85" s="145"/>
      <c r="CR85" s="145"/>
      <c r="CT85" s="115"/>
    </row>
    <row r="86" spans="2:98" s="7" customFormat="1" ht="13.5" customHeight="1" x14ac:dyDescent="0.15">
      <c r="B86" s="288"/>
      <c r="C86" s="160" t="s">
        <v>197</v>
      </c>
      <c r="D86" s="19"/>
      <c r="E86" s="6"/>
      <c r="F86" s="6"/>
      <c r="G86" s="6"/>
      <c r="H86" s="6"/>
      <c r="I86" s="6"/>
      <c r="J86" s="6"/>
      <c r="K86" s="35">
        <f t="shared" si="20"/>
        <v>0</v>
      </c>
      <c r="L86" s="5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16"/>
      <c r="AA86" s="19"/>
      <c r="AB86" s="6"/>
      <c r="AC86" s="6"/>
      <c r="AD86" s="6"/>
      <c r="AE86" s="6"/>
      <c r="AF86" s="35">
        <f t="shared" si="26"/>
        <v>0</v>
      </c>
      <c r="AG86" s="5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16">
        <f t="shared" si="21"/>
        <v>0</v>
      </c>
      <c r="AT86" s="19"/>
      <c r="AU86" s="6"/>
      <c r="AV86" s="155"/>
      <c r="AW86" s="35">
        <f t="shared" si="22"/>
        <v>0</v>
      </c>
      <c r="AX86" s="19"/>
      <c r="AY86" s="6"/>
      <c r="AZ86" s="6"/>
      <c r="BA86" s="6"/>
      <c r="BB86" s="6"/>
      <c r="BC86" s="6"/>
      <c r="BD86" s="6"/>
      <c r="BE86" s="6"/>
      <c r="BF86" s="6"/>
      <c r="BG86" s="35">
        <f t="shared" si="23"/>
        <v>0</v>
      </c>
      <c r="BH86" s="19"/>
      <c r="BI86" s="6"/>
      <c r="BJ86" s="6"/>
      <c r="BK86" s="6"/>
      <c r="BL86" s="6"/>
      <c r="BM86" s="6"/>
      <c r="BN86" s="6"/>
      <c r="BO86" s="6"/>
      <c r="BP86" s="6"/>
      <c r="BQ86" s="6"/>
      <c r="BR86" s="35">
        <f t="shared" si="24"/>
        <v>0</v>
      </c>
      <c r="BS86" s="5"/>
      <c r="BT86" s="6"/>
      <c r="BU86" s="16"/>
      <c r="BV86" s="19"/>
      <c r="BW86" s="35">
        <f t="shared" si="27"/>
        <v>0</v>
      </c>
      <c r="BX86" s="19"/>
      <c r="BY86" s="6"/>
      <c r="BZ86" s="6"/>
      <c r="CA86" s="6"/>
      <c r="CB86" s="6"/>
      <c r="CC86" s="35">
        <f t="shared" si="25"/>
        <v>0</v>
      </c>
      <c r="CD86" s="82"/>
      <c r="CE86" s="70"/>
      <c r="CF86" s="70"/>
      <c r="CG86" s="70"/>
      <c r="CH86" s="6"/>
      <c r="CI86" s="70"/>
      <c r="CJ86" s="35"/>
      <c r="CK86" s="77"/>
      <c r="CL86" s="77">
        <v>3.5</v>
      </c>
      <c r="CM86" s="77"/>
      <c r="CN86" s="77"/>
      <c r="CO86" s="145"/>
      <c r="CP86" s="145"/>
      <c r="CQ86" s="145"/>
      <c r="CR86" s="145"/>
      <c r="CT86" s="115"/>
    </row>
    <row r="87" spans="2:98" s="7" customFormat="1" ht="13.5" customHeight="1" thickBot="1" x14ac:dyDescent="0.2">
      <c r="B87" s="288"/>
      <c r="C87" s="193" t="s">
        <v>129</v>
      </c>
      <c r="D87" s="27"/>
      <c r="E87" s="28"/>
      <c r="F87" s="28"/>
      <c r="G87" s="28"/>
      <c r="H87" s="28"/>
      <c r="I87" s="28"/>
      <c r="J87" s="28"/>
      <c r="K87" s="37">
        <f t="shared" si="20"/>
        <v>0</v>
      </c>
      <c r="L87" s="29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65"/>
      <c r="AA87" s="27"/>
      <c r="AB87" s="28"/>
      <c r="AC87" s="28"/>
      <c r="AD87" s="28"/>
      <c r="AE87" s="28"/>
      <c r="AF87" s="37">
        <f t="shared" si="26"/>
        <v>0</v>
      </c>
      <c r="AG87" s="29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65">
        <f t="shared" si="21"/>
        <v>0</v>
      </c>
      <c r="AT87" s="27"/>
      <c r="AU87" s="28"/>
      <c r="AV87" s="28"/>
      <c r="AW87" s="37">
        <f t="shared" si="22"/>
        <v>0</v>
      </c>
      <c r="AX87" s="27"/>
      <c r="AY87" s="28"/>
      <c r="AZ87" s="28"/>
      <c r="BA87" s="28"/>
      <c r="BB87" s="28"/>
      <c r="BC87" s="28"/>
      <c r="BD87" s="28"/>
      <c r="BE87" s="28"/>
      <c r="BF87" s="28"/>
      <c r="BG87" s="37">
        <f t="shared" si="23"/>
        <v>0</v>
      </c>
      <c r="BH87" s="27"/>
      <c r="BI87" s="28"/>
      <c r="BJ87" s="28"/>
      <c r="BK87" s="28"/>
      <c r="BL87" s="28"/>
      <c r="BM87" s="28"/>
      <c r="BN87" s="28"/>
      <c r="BO87" s="28"/>
      <c r="BP87" s="28"/>
      <c r="BQ87" s="28"/>
      <c r="BR87" s="37">
        <f t="shared" si="24"/>
        <v>0</v>
      </c>
      <c r="BS87" s="29">
        <v>31.32</v>
      </c>
      <c r="BT87" s="28">
        <v>5.5</v>
      </c>
      <c r="BU87" s="65"/>
      <c r="BV87" s="27"/>
      <c r="BW87" s="37">
        <f t="shared" si="27"/>
        <v>36.82</v>
      </c>
      <c r="BX87" s="27"/>
      <c r="BY87" s="28"/>
      <c r="BZ87" s="28"/>
      <c r="CA87" s="28"/>
      <c r="CB87" s="28"/>
      <c r="CC87" s="37">
        <f t="shared" si="25"/>
        <v>0</v>
      </c>
      <c r="CD87" s="80"/>
      <c r="CE87" s="66"/>
      <c r="CF87" s="66"/>
      <c r="CG87" s="66"/>
      <c r="CH87" s="28"/>
      <c r="CI87" s="66"/>
      <c r="CJ87" s="37"/>
      <c r="CK87" s="75">
        <v>6.2</v>
      </c>
      <c r="CL87" s="75">
        <v>4.83</v>
      </c>
      <c r="CM87" s="75"/>
      <c r="CN87" s="75"/>
      <c r="CO87" s="145"/>
      <c r="CP87" s="145"/>
      <c r="CQ87" s="145"/>
      <c r="CR87" s="145"/>
      <c r="CT87" s="115"/>
    </row>
    <row r="88" spans="2:98" s="7" customFormat="1" ht="13.5" customHeight="1" x14ac:dyDescent="0.15">
      <c r="B88" s="288"/>
      <c r="C88" s="188" t="s">
        <v>176</v>
      </c>
      <c r="D88" s="21"/>
      <c r="E88" s="22"/>
      <c r="F88" s="22"/>
      <c r="G88" s="22"/>
      <c r="H88" s="22"/>
      <c r="I88" s="22"/>
      <c r="J88" s="22"/>
      <c r="K88" s="39">
        <f t="shared" si="20"/>
        <v>0</v>
      </c>
      <c r="L88" s="131">
        <v>116108.75</v>
      </c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50"/>
      <c r="AA88" s="21"/>
      <c r="AB88" s="22">
        <v>638394.18000000005</v>
      </c>
      <c r="AC88" s="22"/>
      <c r="AD88" s="22"/>
      <c r="AE88" s="22"/>
      <c r="AF88" s="39">
        <f t="shared" si="26"/>
        <v>754502.93</v>
      </c>
      <c r="AG88" s="131"/>
      <c r="AH88" s="22"/>
      <c r="AI88" s="22"/>
      <c r="AJ88" s="22"/>
      <c r="AK88" s="22"/>
      <c r="AL88" s="22"/>
      <c r="AM88" s="22"/>
      <c r="AN88" s="22">
        <v>1</v>
      </c>
      <c r="AO88" s="22"/>
      <c r="AP88" s="22"/>
      <c r="AQ88" s="22"/>
      <c r="AR88" s="22"/>
      <c r="AS88" s="50">
        <f t="shared" si="21"/>
        <v>1</v>
      </c>
      <c r="AT88" s="21"/>
      <c r="AU88" s="22">
        <v>1365647</v>
      </c>
      <c r="AV88" s="22">
        <v>18.5</v>
      </c>
      <c r="AW88" s="39">
        <f t="shared" si="22"/>
        <v>1365665.5</v>
      </c>
      <c r="AX88" s="21"/>
      <c r="AY88" s="22"/>
      <c r="AZ88" s="22"/>
      <c r="BA88" s="22"/>
      <c r="BB88" s="22"/>
      <c r="BC88" s="22"/>
      <c r="BD88" s="22"/>
      <c r="BE88" s="22"/>
      <c r="BF88" s="22"/>
      <c r="BG88" s="39">
        <f t="shared" si="23"/>
        <v>0</v>
      </c>
      <c r="BH88" s="21"/>
      <c r="BI88" s="22"/>
      <c r="BJ88" s="22"/>
      <c r="BK88" s="22"/>
      <c r="BL88" s="22"/>
      <c r="BM88" s="22"/>
      <c r="BN88" s="22"/>
      <c r="BO88" s="22"/>
      <c r="BP88" s="22"/>
      <c r="BQ88" s="22"/>
      <c r="BR88" s="39">
        <f t="shared" si="24"/>
        <v>0</v>
      </c>
      <c r="BS88" s="131">
        <v>24484.240000000002</v>
      </c>
      <c r="BT88" s="22"/>
      <c r="BU88" s="50">
        <v>96000</v>
      </c>
      <c r="BV88" s="21">
        <v>24000</v>
      </c>
      <c r="BW88" s="39">
        <f t="shared" si="27"/>
        <v>144484.24</v>
      </c>
      <c r="BX88" s="21"/>
      <c r="BY88" s="22"/>
      <c r="BZ88" s="22"/>
      <c r="CA88" s="22"/>
      <c r="CB88" s="22"/>
      <c r="CC88" s="39">
        <f t="shared" si="25"/>
        <v>0</v>
      </c>
      <c r="CD88" s="134"/>
      <c r="CE88" s="103"/>
      <c r="CF88" s="103"/>
      <c r="CG88" s="103"/>
      <c r="CH88" s="22"/>
      <c r="CI88" s="103"/>
      <c r="CJ88" s="39"/>
      <c r="CK88" s="104">
        <v>15472.5</v>
      </c>
      <c r="CL88" s="104">
        <v>29.53</v>
      </c>
      <c r="CM88" s="104"/>
      <c r="CN88" s="104">
        <v>420554.9</v>
      </c>
      <c r="CO88" s="145"/>
      <c r="CP88" s="145"/>
      <c r="CQ88" s="145"/>
      <c r="CR88" s="145"/>
      <c r="CT88" s="115"/>
    </row>
    <row r="89" spans="2:98" s="7" customFormat="1" ht="13.5" customHeight="1" x14ac:dyDescent="0.15">
      <c r="B89" s="288"/>
      <c r="C89" s="160" t="s">
        <v>82</v>
      </c>
      <c r="D89" s="19"/>
      <c r="E89" s="6"/>
      <c r="F89" s="6"/>
      <c r="G89" s="6"/>
      <c r="H89" s="6"/>
      <c r="I89" s="6"/>
      <c r="J89" s="6"/>
      <c r="K89" s="35">
        <f t="shared" si="20"/>
        <v>0</v>
      </c>
      <c r="L89" s="5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16"/>
      <c r="AA89" s="19"/>
      <c r="AB89" s="6"/>
      <c r="AC89" s="6"/>
      <c r="AD89" s="6"/>
      <c r="AE89" s="6"/>
      <c r="AF89" s="35">
        <f t="shared" si="26"/>
        <v>0</v>
      </c>
      <c r="AG89" s="5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16">
        <f t="shared" si="21"/>
        <v>0</v>
      </c>
      <c r="AT89" s="19"/>
      <c r="AU89" s="6"/>
      <c r="AV89" s="6"/>
      <c r="AW89" s="35">
        <f t="shared" si="22"/>
        <v>0</v>
      </c>
      <c r="AX89" s="19"/>
      <c r="AY89" s="6"/>
      <c r="AZ89" s="6"/>
      <c r="BA89" s="6"/>
      <c r="BB89" s="6"/>
      <c r="BC89" s="6"/>
      <c r="BD89" s="6"/>
      <c r="BE89" s="6"/>
      <c r="BF89" s="6"/>
      <c r="BG89" s="35">
        <f t="shared" si="23"/>
        <v>0</v>
      </c>
      <c r="BH89" s="19"/>
      <c r="BI89" s="6"/>
      <c r="BJ89" s="6"/>
      <c r="BK89" s="6"/>
      <c r="BL89" s="6"/>
      <c r="BM89" s="6"/>
      <c r="BN89" s="6"/>
      <c r="BO89" s="6"/>
      <c r="BP89" s="6"/>
      <c r="BQ89" s="6"/>
      <c r="BR89" s="35">
        <f t="shared" si="24"/>
        <v>0</v>
      </c>
      <c r="BS89" s="5"/>
      <c r="BT89" s="6"/>
      <c r="BU89" s="16"/>
      <c r="BV89" s="19"/>
      <c r="BW89" s="35">
        <f t="shared" si="27"/>
        <v>0</v>
      </c>
      <c r="BX89" s="19"/>
      <c r="BY89" s="6"/>
      <c r="BZ89" s="6"/>
      <c r="CA89" s="6"/>
      <c r="CB89" s="6"/>
      <c r="CC89" s="35">
        <f t="shared" si="25"/>
        <v>0</v>
      </c>
      <c r="CD89" s="82"/>
      <c r="CE89" s="70">
        <v>1</v>
      </c>
      <c r="CF89" s="70"/>
      <c r="CG89" s="70"/>
      <c r="CH89" s="6"/>
      <c r="CI89" s="70"/>
      <c r="CJ89" s="141"/>
      <c r="CK89" s="77">
        <v>0.6</v>
      </c>
      <c r="CL89" s="77">
        <v>60.56</v>
      </c>
      <c r="CM89" s="77"/>
      <c r="CN89" s="77">
        <v>2033.2</v>
      </c>
      <c r="CO89" s="145"/>
      <c r="CP89" s="145"/>
      <c r="CQ89" s="145"/>
      <c r="CR89" s="145"/>
      <c r="CT89" s="115"/>
    </row>
    <row r="90" spans="2:98" s="7" customFormat="1" ht="13.5" customHeight="1" x14ac:dyDescent="0.15">
      <c r="B90" s="288"/>
      <c r="C90" s="160" t="s">
        <v>206</v>
      </c>
      <c r="D90" s="19"/>
      <c r="E90" s="6"/>
      <c r="F90" s="6"/>
      <c r="G90" s="6"/>
      <c r="H90" s="6"/>
      <c r="I90" s="6"/>
      <c r="J90" s="6"/>
      <c r="K90" s="35">
        <f t="shared" si="20"/>
        <v>0</v>
      </c>
      <c r="L90" s="5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16"/>
      <c r="AA90" s="19"/>
      <c r="AB90" s="6"/>
      <c r="AC90" s="6"/>
      <c r="AD90" s="6"/>
      <c r="AE90" s="6"/>
      <c r="AF90" s="35">
        <f t="shared" si="26"/>
        <v>0</v>
      </c>
      <c r="AG90" s="5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16">
        <f t="shared" si="21"/>
        <v>0</v>
      </c>
      <c r="AT90" s="19"/>
      <c r="AU90" s="6"/>
      <c r="AV90" s="6"/>
      <c r="AW90" s="35">
        <f t="shared" si="22"/>
        <v>0</v>
      </c>
      <c r="AX90" s="19"/>
      <c r="AY90" s="6"/>
      <c r="AZ90" s="6"/>
      <c r="BA90" s="6"/>
      <c r="BB90" s="6"/>
      <c r="BC90" s="6"/>
      <c r="BD90" s="6"/>
      <c r="BE90" s="6"/>
      <c r="BF90" s="6"/>
      <c r="BG90" s="35">
        <f t="shared" si="23"/>
        <v>0</v>
      </c>
      <c r="BH90" s="19"/>
      <c r="BI90" s="6"/>
      <c r="BJ90" s="6"/>
      <c r="BK90" s="6"/>
      <c r="BL90" s="6"/>
      <c r="BM90" s="6"/>
      <c r="BN90" s="6"/>
      <c r="BO90" s="6"/>
      <c r="BP90" s="6"/>
      <c r="BQ90" s="6"/>
      <c r="BR90" s="35">
        <f t="shared" si="24"/>
        <v>0</v>
      </c>
      <c r="BS90" s="5"/>
      <c r="BT90" s="6"/>
      <c r="BU90" s="16"/>
      <c r="BV90" s="19"/>
      <c r="BW90" s="35">
        <f t="shared" si="27"/>
        <v>0</v>
      </c>
      <c r="BX90" s="19"/>
      <c r="BY90" s="6"/>
      <c r="BZ90" s="6"/>
      <c r="CA90" s="6"/>
      <c r="CB90" s="6"/>
      <c r="CC90" s="35">
        <f t="shared" si="25"/>
        <v>0</v>
      </c>
      <c r="CD90" s="82"/>
      <c r="CE90" s="70"/>
      <c r="CF90" s="70"/>
      <c r="CG90" s="70"/>
      <c r="CH90" s="6"/>
      <c r="CI90" s="70"/>
      <c r="CJ90" s="35"/>
      <c r="CK90" s="77">
        <v>0.3</v>
      </c>
      <c r="CL90" s="77">
        <v>1.49</v>
      </c>
      <c r="CM90" s="77"/>
      <c r="CN90" s="77"/>
      <c r="CO90" s="145"/>
      <c r="CP90" s="145"/>
      <c r="CQ90" s="145"/>
      <c r="CR90" s="145"/>
      <c r="CT90" s="115"/>
    </row>
    <row r="91" spans="2:98" s="7" customFormat="1" ht="13.5" customHeight="1" thickBot="1" x14ac:dyDescent="0.2">
      <c r="B91" s="288"/>
      <c r="C91" s="160" t="s">
        <v>85</v>
      </c>
      <c r="D91" s="19"/>
      <c r="E91" s="6"/>
      <c r="F91" s="6"/>
      <c r="G91" s="6"/>
      <c r="H91" s="6"/>
      <c r="I91" s="6"/>
      <c r="J91" s="6"/>
      <c r="K91" s="35">
        <f t="shared" si="20"/>
        <v>0</v>
      </c>
      <c r="L91" s="5"/>
      <c r="M91" s="6"/>
      <c r="N91" s="6"/>
      <c r="O91" s="6"/>
      <c r="P91" s="6"/>
      <c r="Q91" s="6"/>
      <c r="R91" s="6">
        <v>320.33</v>
      </c>
      <c r="S91" s="6"/>
      <c r="T91" s="6"/>
      <c r="U91" s="6"/>
      <c r="V91" s="6"/>
      <c r="W91" s="6">
        <v>1161.55</v>
      </c>
      <c r="X91" s="6"/>
      <c r="Y91" s="6"/>
      <c r="Z91" s="16"/>
      <c r="AA91" s="19"/>
      <c r="AB91" s="6"/>
      <c r="AC91" s="6"/>
      <c r="AD91" s="6"/>
      <c r="AE91" s="6"/>
      <c r="AF91" s="35">
        <f t="shared" si="26"/>
        <v>1481.8799999999999</v>
      </c>
      <c r="AG91" s="5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16">
        <f t="shared" si="21"/>
        <v>0</v>
      </c>
      <c r="AT91" s="19"/>
      <c r="AU91" s="6"/>
      <c r="AV91" s="6"/>
      <c r="AW91" s="35">
        <f t="shared" si="22"/>
        <v>0</v>
      </c>
      <c r="AX91" s="27"/>
      <c r="AY91" s="28"/>
      <c r="AZ91" s="28"/>
      <c r="BA91" s="28"/>
      <c r="BB91" s="28"/>
      <c r="BC91" s="28"/>
      <c r="BD91" s="28"/>
      <c r="BE91" s="28"/>
      <c r="BF91" s="28"/>
      <c r="BG91" s="37">
        <f t="shared" si="23"/>
        <v>0</v>
      </c>
      <c r="BH91" s="27"/>
      <c r="BI91" s="28"/>
      <c r="BJ91" s="28"/>
      <c r="BK91" s="28"/>
      <c r="BL91" s="28"/>
      <c r="BM91" s="28"/>
      <c r="BN91" s="28"/>
      <c r="BO91" s="28">
        <v>13293.05</v>
      </c>
      <c r="BP91" s="28"/>
      <c r="BQ91" s="28"/>
      <c r="BR91" s="37">
        <f t="shared" si="24"/>
        <v>13293.05</v>
      </c>
      <c r="BS91" s="29">
        <v>794.88</v>
      </c>
      <c r="BT91" s="28"/>
      <c r="BU91" s="65"/>
      <c r="BV91" s="27">
        <v>253.44</v>
      </c>
      <c r="BW91" s="37">
        <f t="shared" si="27"/>
        <v>1048.32</v>
      </c>
      <c r="BX91" s="27"/>
      <c r="BY91" s="28"/>
      <c r="BZ91" s="28"/>
      <c r="CA91" s="28"/>
      <c r="CB91" s="28"/>
      <c r="CC91" s="37">
        <f t="shared" si="25"/>
        <v>0</v>
      </c>
      <c r="CD91" s="80"/>
      <c r="CE91" s="66"/>
      <c r="CF91" s="66"/>
      <c r="CG91" s="66"/>
      <c r="CH91" s="28"/>
      <c r="CI91" s="66"/>
      <c r="CJ91" s="37"/>
      <c r="CK91" s="75">
        <v>83.7</v>
      </c>
      <c r="CL91" s="75">
        <v>133.93</v>
      </c>
      <c r="CM91" s="75"/>
      <c r="CN91" s="170">
        <v>3456195.9</v>
      </c>
      <c r="CO91" s="145"/>
      <c r="CP91" s="145"/>
      <c r="CQ91" s="145"/>
      <c r="CR91" s="145"/>
      <c r="CT91" s="115"/>
    </row>
    <row r="92" spans="2:98" s="7" customFormat="1" ht="13.5" customHeight="1" thickBot="1" x14ac:dyDescent="0.2">
      <c r="B92" s="289"/>
      <c r="C92" s="30" t="s">
        <v>67</v>
      </c>
      <c r="D92" s="31">
        <f t="shared" ref="D92:Z92" si="28">SUM(D43:D91)</f>
        <v>6261720.2300000004</v>
      </c>
      <c r="E92" s="32">
        <f t="shared" si="28"/>
        <v>0</v>
      </c>
      <c r="F92" s="32">
        <f t="shared" si="28"/>
        <v>3868.6800000000003</v>
      </c>
      <c r="G92" s="32">
        <f t="shared" si="28"/>
        <v>179827.97</v>
      </c>
      <c r="H92" s="32">
        <f t="shared" si="28"/>
        <v>0</v>
      </c>
      <c r="I92" s="32">
        <f t="shared" si="28"/>
        <v>0</v>
      </c>
      <c r="J92" s="32">
        <f t="shared" si="28"/>
        <v>0</v>
      </c>
      <c r="K92" s="38">
        <f t="shared" si="28"/>
        <v>6445416.8799999999</v>
      </c>
      <c r="L92" s="33">
        <f t="shared" si="28"/>
        <v>12130307.800000001</v>
      </c>
      <c r="M92" s="32">
        <f t="shared" si="28"/>
        <v>308869966.93000001</v>
      </c>
      <c r="N92" s="32">
        <f t="shared" si="28"/>
        <v>594644.06999999995</v>
      </c>
      <c r="O92" s="32">
        <f t="shared" si="28"/>
        <v>616.35</v>
      </c>
      <c r="P92" s="32">
        <f t="shared" si="28"/>
        <v>0</v>
      </c>
      <c r="Q92" s="32">
        <f t="shared" si="28"/>
        <v>0</v>
      </c>
      <c r="R92" s="32">
        <f t="shared" si="28"/>
        <v>320.33</v>
      </c>
      <c r="S92" s="32">
        <f t="shared" si="28"/>
        <v>0</v>
      </c>
      <c r="T92" s="32">
        <f t="shared" si="28"/>
        <v>2497721.7499999995</v>
      </c>
      <c r="U92" s="32">
        <f t="shared" si="28"/>
        <v>0</v>
      </c>
      <c r="V92" s="32">
        <f t="shared" si="28"/>
        <v>2346551.1</v>
      </c>
      <c r="W92" s="32">
        <f t="shared" si="28"/>
        <v>1161.55</v>
      </c>
      <c r="X92" s="32">
        <f t="shared" si="28"/>
        <v>737496.91999999993</v>
      </c>
      <c r="Y92" s="32">
        <f t="shared" si="28"/>
        <v>0</v>
      </c>
      <c r="Z92" s="49">
        <f t="shared" si="28"/>
        <v>394659.66000000003</v>
      </c>
      <c r="AA92" s="31">
        <f t="shared" ref="AA92:AW92" si="29">SUM(AA43:AA91)</f>
        <v>35416.61</v>
      </c>
      <c r="AB92" s="32">
        <f t="shared" si="29"/>
        <v>1806196.6400000001</v>
      </c>
      <c r="AC92" s="32">
        <f t="shared" si="29"/>
        <v>0</v>
      </c>
      <c r="AD92" s="32">
        <f t="shared" si="29"/>
        <v>0</v>
      </c>
      <c r="AE92" s="32">
        <f t="shared" si="29"/>
        <v>245384.2</v>
      </c>
      <c r="AF92" s="38">
        <f t="shared" si="29"/>
        <v>329660443.91000003</v>
      </c>
      <c r="AG92" s="44">
        <f t="shared" si="29"/>
        <v>190182.85</v>
      </c>
      <c r="AH92" s="32">
        <f t="shared" si="29"/>
        <v>627148.38</v>
      </c>
      <c r="AI92" s="32">
        <f t="shared" si="29"/>
        <v>26238.090000000004</v>
      </c>
      <c r="AJ92" s="32">
        <f t="shared" si="29"/>
        <v>0</v>
      </c>
      <c r="AK92" s="32">
        <f t="shared" si="29"/>
        <v>0</v>
      </c>
      <c r="AL92" s="32">
        <f t="shared" si="29"/>
        <v>0</v>
      </c>
      <c r="AM92" s="49">
        <f t="shared" si="29"/>
        <v>345910.16000000003</v>
      </c>
      <c r="AN92" s="32">
        <f t="shared" si="29"/>
        <v>1206952.3199999996</v>
      </c>
      <c r="AO92" s="32">
        <f t="shared" si="29"/>
        <v>0</v>
      </c>
      <c r="AP92" s="32">
        <f t="shared" si="29"/>
        <v>0</v>
      </c>
      <c r="AQ92" s="32">
        <f t="shared" si="29"/>
        <v>9069620.3300000001</v>
      </c>
      <c r="AR92" s="32">
        <f t="shared" si="29"/>
        <v>740</v>
      </c>
      <c r="AS92" s="49">
        <f t="shared" si="29"/>
        <v>11466792.129999997</v>
      </c>
      <c r="AT92" s="56">
        <f t="shared" si="29"/>
        <v>0</v>
      </c>
      <c r="AU92" s="32">
        <f t="shared" si="29"/>
        <v>1375727</v>
      </c>
      <c r="AV92" s="32">
        <f t="shared" si="29"/>
        <v>18.5</v>
      </c>
      <c r="AW92" s="38">
        <f t="shared" si="29"/>
        <v>1375745.5</v>
      </c>
      <c r="AX92" s="31">
        <f t="shared" ref="AX92:BU92" si="30">SUM(AX43:AX91)</f>
        <v>589715.5</v>
      </c>
      <c r="AY92" s="32">
        <f t="shared" si="30"/>
        <v>0</v>
      </c>
      <c r="AZ92" s="32">
        <f t="shared" si="30"/>
        <v>0</v>
      </c>
      <c r="BA92" s="32">
        <f t="shared" si="30"/>
        <v>0</v>
      </c>
      <c r="BB92" s="32">
        <f t="shared" si="30"/>
        <v>9758</v>
      </c>
      <c r="BC92" s="32">
        <f t="shared" si="30"/>
        <v>727015</v>
      </c>
      <c r="BD92" s="32">
        <f t="shared" si="30"/>
        <v>0</v>
      </c>
      <c r="BE92" s="60">
        <f t="shared" si="30"/>
        <v>0</v>
      </c>
      <c r="BF92" s="32">
        <f t="shared" si="30"/>
        <v>0</v>
      </c>
      <c r="BG92" s="38">
        <f t="shared" si="30"/>
        <v>1326488.5</v>
      </c>
      <c r="BH92" s="56">
        <f t="shared" si="30"/>
        <v>0</v>
      </c>
      <c r="BI92" s="32">
        <f t="shared" si="30"/>
        <v>0</v>
      </c>
      <c r="BJ92" s="32">
        <f t="shared" si="30"/>
        <v>499.69</v>
      </c>
      <c r="BK92" s="32">
        <f t="shared" si="30"/>
        <v>0</v>
      </c>
      <c r="BL92" s="32">
        <f t="shared" si="30"/>
        <v>13.7</v>
      </c>
      <c r="BM92" s="32">
        <f t="shared" si="30"/>
        <v>15.1</v>
      </c>
      <c r="BN92" s="32">
        <f t="shared" si="30"/>
        <v>0</v>
      </c>
      <c r="BO92" s="32">
        <f t="shared" si="30"/>
        <v>470162.19000000006</v>
      </c>
      <c r="BP92" s="60">
        <f t="shared" si="30"/>
        <v>0</v>
      </c>
      <c r="BQ92" s="32">
        <f t="shared" si="30"/>
        <v>800</v>
      </c>
      <c r="BR92" s="38">
        <f t="shared" si="30"/>
        <v>471490.68000000005</v>
      </c>
      <c r="BS92" s="44">
        <f t="shared" si="30"/>
        <v>90346599.489999965</v>
      </c>
      <c r="BT92" s="32">
        <f t="shared" si="30"/>
        <v>4449091.75</v>
      </c>
      <c r="BU92" s="38">
        <f t="shared" si="30"/>
        <v>10279405.34</v>
      </c>
      <c r="BV92" s="31">
        <f t="shared" ref="BV92:CN92" si="31">SUM(BV43:BV91)</f>
        <v>24320515.490000002</v>
      </c>
      <c r="BW92" s="38">
        <f t="shared" si="31"/>
        <v>129395612.06999998</v>
      </c>
      <c r="BX92" s="56">
        <f t="shared" si="31"/>
        <v>402824.5</v>
      </c>
      <c r="BY92" s="32">
        <f t="shared" si="31"/>
        <v>9373.2800000000007</v>
      </c>
      <c r="BZ92" s="32">
        <f t="shared" si="31"/>
        <v>0</v>
      </c>
      <c r="CA92" s="32">
        <f t="shared" si="31"/>
        <v>0</v>
      </c>
      <c r="CB92" s="32">
        <f t="shared" si="31"/>
        <v>0</v>
      </c>
      <c r="CC92" s="182">
        <f t="shared" si="31"/>
        <v>412197.78</v>
      </c>
      <c r="CD92" s="172">
        <f t="shared" si="31"/>
        <v>49</v>
      </c>
      <c r="CE92" s="173">
        <f t="shared" si="31"/>
        <v>717</v>
      </c>
      <c r="CF92" s="68">
        <f t="shared" si="31"/>
        <v>795810</v>
      </c>
      <c r="CG92" s="173">
        <f t="shared" si="31"/>
        <v>22</v>
      </c>
      <c r="CH92" s="60">
        <f t="shared" si="31"/>
        <v>3.5</v>
      </c>
      <c r="CI92" s="68">
        <f t="shared" si="31"/>
        <v>0</v>
      </c>
      <c r="CJ92" s="38">
        <f t="shared" si="31"/>
        <v>171407.35</v>
      </c>
      <c r="CK92" s="74">
        <f t="shared" si="31"/>
        <v>4370671.3800000101</v>
      </c>
      <c r="CL92" s="74">
        <f t="shared" si="31"/>
        <v>280783.81</v>
      </c>
      <c r="CM92" s="74">
        <f t="shared" si="31"/>
        <v>0</v>
      </c>
      <c r="CN92" s="74">
        <f t="shared" si="31"/>
        <v>86352885.060000017</v>
      </c>
      <c r="CO92" s="145"/>
      <c r="CP92" s="145"/>
      <c r="CQ92" s="145"/>
      <c r="CR92" s="145"/>
      <c r="CT92" s="115"/>
    </row>
    <row r="93" spans="2:98" s="7" customFormat="1" ht="13.5" customHeight="1" thickBot="1" x14ac:dyDescent="0.2">
      <c r="B93" s="278" t="s">
        <v>139</v>
      </c>
      <c r="C93" s="86" t="s">
        <v>131</v>
      </c>
      <c r="D93" s="96">
        <v>17441.39</v>
      </c>
      <c r="E93" s="24">
        <v>10129134</v>
      </c>
      <c r="F93" s="24">
        <v>30308.36</v>
      </c>
      <c r="G93" s="24">
        <v>92087.039999999994</v>
      </c>
      <c r="H93" s="24"/>
      <c r="I93" s="24"/>
      <c r="J93" s="24"/>
      <c r="K93" s="34">
        <f>SUM(D93:J93)</f>
        <v>10268970.789999999</v>
      </c>
      <c r="L93" s="25">
        <v>242042127.799999</v>
      </c>
      <c r="M93" s="24">
        <v>333403235.82000399</v>
      </c>
      <c r="N93" s="24">
        <v>3566.58</v>
      </c>
      <c r="O93" s="24"/>
      <c r="P93" s="24"/>
      <c r="Q93" s="24"/>
      <c r="R93" s="24"/>
      <c r="S93" s="24"/>
      <c r="T93" s="24">
        <v>565725.05000000005</v>
      </c>
      <c r="U93" s="24"/>
      <c r="V93" s="24">
        <v>6586790.22999998</v>
      </c>
      <c r="W93" s="24"/>
      <c r="X93" s="24">
        <v>513859.2</v>
      </c>
      <c r="Y93" s="24"/>
      <c r="Z93" s="34"/>
      <c r="AA93" s="23"/>
      <c r="AB93" s="24">
        <v>13536880.99</v>
      </c>
      <c r="AC93" s="24">
        <v>1.9</v>
      </c>
      <c r="AD93" s="24"/>
      <c r="AE93" s="24">
        <v>536733.49</v>
      </c>
      <c r="AF93" s="34">
        <f>SUM(L93:Z93,AA93:AE93)</f>
        <v>597188921.06000304</v>
      </c>
      <c r="AG93" s="85">
        <v>635396.07999999996</v>
      </c>
      <c r="AH93" s="24">
        <v>11354.01</v>
      </c>
      <c r="AI93" s="24"/>
      <c r="AJ93" s="24"/>
      <c r="AK93" s="24"/>
      <c r="AL93" s="24"/>
      <c r="AM93" s="48"/>
      <c r="AN93" s="24">
        <v>17478884.399999999</v>
      </c>
      <c r="AO93" s="24"/>
      <c r="AP93" s="24">
        <v>132416.19</v>
      </c>
      <c r="AQ93" s="24">
        <v>8477783.6900000293</v>
      </c>
      <c r="AR93" s="24"/>
      <c r="AS93" s="58">
        <f>SUM(AG93:AR93)</f>
        <v>26735834.370000027</v>
      </c>
      <c r="AT93" s="23">
        <v>195781.88</v>
      </c>
      <c r="AU93" s="24">
        <v>7043545.1000000099</v>
      </c>
      <c r="AV93" s="24"/>
      <c r="AW93" s="34">
        <f>SUM(AT93:AV93)</f>
        <v>7239326.9800000098</v>
      </c>
      <c r="AX93" s="25">
        <v>4939030.51</v>
      </c>
      <c r="AY93" s="24">
        <v>22551.24</v>
      </c>
      <c r="AZ93" s="24"/>
      <c r="BA93" s="24"/>
      <c r="BB93" s="24"/>
      <c r="BC93" s="24"/>
      <c r="BD93" s="168"/>
      <c r="BE93" s="24"/>
      <c r="BF93" s="168"/>
      <c r="BG93" s="58">
        <f>SUM(AX93:BF93)</f>
        <v>4961581.75</v>
      </c>
      <c r="BH93" s="23"/>
      <c r="BI93" s="24"/>
      <c r="BJ93" s="168"/>
      <c r="BK93" s="168"/>
      <c r="BL93" s="24">
        <v>1</v>
      </c>
      <c r="BM93" s="24"/>
      <c r="BN93" s="168"/>
      <c r="BO93" s="24">
        <v>89.88</v>
      </c>
      <c r="BP93" s="24"/>
      <c r="BQ93" s="24"/>
      <c r="BR93" s="58">
        <f>SUM(BH93:BQ93)</f>
        <v>90.88</v>
      </c>
      <c r="BS93" s="23">
        <v>39327557.899999999</v>
      </c>
      <c r="BT93" s="24">
        <v>49600</v>
      </c>
      <c r="BU93" s="58">
        <v>12071441.970000001</v>
      </c>
      <c r="BV93" s="20">
        <v>18416181.170000002</v>
      </c>
      <c r="BW93" s="36">
        <f>SUM(BS93:BU93,BV93)</f>
        <v>69864781.039999992</v>
      </c>
      <c r="BX93" s="20">
        <v>1786950.28</v>
      </c>
      <c r="BY93" s="15">
        <v>260423.55</v>
      </c>
      <c r="BZ93" s="15"/>
      <c r="CA93" s="15"/>
      <c r="CB93" s="15"/>
      <c r="CC93" s="36">
        <f>SUM(BX93:CB93)</f>
        <v>2047373.83</v>
      </c>
      <c r="CD93" s="81">
        <v>467</v>
      </c>
      <c r="CE93" s="69">
        <v>2720</v>
      </c>
      <c r="CF93" s="69">
        <v>214230</v>
      </c>
      <c r="CG93" s="69">
        <v>21</v>
      </c>
      <c r="CH93" s="139">
        <v>30.1</v>
      </c>
      <c r="CI93" s="69"/>
      <c r="CJ93" s="36">
        <v>238982.24</v>
      </c>
      <c r="CK93" s="76">
        <v>502172.66999999702</v>
      </c>
      <c r="CL93" s="76">
        <v>212236.26</v>
      </c>
      <c r="CM93" s="76"/>
      <c r="CN93" s="76">
        <v>76181260.620000094</v>
      </c>
      <c r="CO93" s="145"/>
      <c r="CP93" s="145"/>
      <c r="CQ93" s="145"/>
      <c r="CR93" s="145"/>
      <c r="CT93" s="115"/>
    </row>
    <row r="94" spans="2:98" s="7" customFormat="1" ht="13.5" customHeight="1" thickBot="1" x14ac:dyDescent="0.2">
      <c r="B94" s="279"/>
      <c r="C94" s="40" t="s">
        <v>130</v>
      </c>
      <c r="D94" s="55">
        <v>4079098.27</v>
      </c>
      <c r="E94" s="15">
        <v>252280</v>
      </c>
      <c r="F94" s="15"/>
      <c r="G94" s="15">
        <v>33665.9</v>
      </c>
      <c r="H94" s="15"/>
      <c r="I94" s="15"/>
      <c r="J94" s="15"/>
      <c r="K94" s="36">
        <f>SUM(D94:J94)</f>
        <v>4365044.17</v>
      </c>
      <c r="L94" s="17">
        <v>44761847.759999998</v>
      </c>
      <c r="M94" s="15">
        <v>236774144.99999899</v>
      </c>
      <c r="N94" s="15"/>
      <c r="O94" s="15"/>
      <c r="P94" s="15"/>
      <c r="Q94" s="15"/>
      <c r="R94" s="15"/>
      <c r="S94" s="15"/>
      <c r="T94" s="15">
        <v>3492.07</v>
      </c>
      <c r="U94" s="15"/>
      <c r="V94" s="15">
        <v>151740.69</v>
      </c>
      <c r="W94" s="15"/>
      <c r="X94" s="15">
        <v>1283.3399999999999</v>
      </c>
      <c r="Y94" s="15"/>
      <c r="Z94" s="36">
        <v>1002224.68</v>
      </c>
      <c r="AA94" s="20"/>
      <c r="AB94" s="15"/>
      <c r="AC94" s="15"/>
      <c r="AD94" s="15"/>
      <c r="AE94" s="15">
        <v>683045.97</v>
      </c>
      <c r="AF94" s="36">
        <f>SUM(L94:Z94,AA94:AE94)</f>
        <v>283377779.50999898</v>
      </c>
      <c r="AG94" s="18">
        <v>3193.6</v>
      </c>
      <c r="AH94" s="15">
        <v>48607.7</v>
      </c>
      <c r="AI94" s="15"/>
      <c r="AJ94" s="15"/>
      <c r="AK94" s="15"/>
      <c r="AL94" s="15"/>
      <c r="AM94" s="111">
        <v>22518.1</v>
      </c>
      <c r="AN94" s="15">
        <v>1923342.69</v>
      </c>
      <c r="AO94" s="15"/>
      <c r="AP94" s="15"/>
      <c r="AQ94" s="15">
        <v>27100401.960000001</v>
      </c>
      <c r="AR94" s="15"/>
      <c r="AS94" s="48">
        <f>SUM(AG94:AR94)</f>
        <v>29098064.050000001</v>
      </c>
      <c r="AT94" s="20"/>
      <c r="AU94" s="15"/>
      <c r="AV94" s="15">
        <v>56</v>
      </c>
      <c r="AW94" s="36">
        <f>SUM(AT94:AV94)</f>
        <v>56</v>
      </c>
      <c r="AX94" s="5">
        <v>3975312.25</v>
      </c>
      <c r="AY94" s="6"/>
      <c r="AZ94" s="6"/>
      <c r="BA94" s="6"/>
      <c r="BB94" s="155"/>
      <c r="BC94" s="6">
        <v>33708</v>
      </c>
      <c r="BD94" s="6"/>
      <c r="BE94" s="6"/>
      <c r="BF94" s="6"/>
      <c r="BG94" s="16">
        <f>SUM(AX94:BF94)</f>
        <v>4009020.25</v>
      </c>
      <c r="BH94" s="178"/>
      <c r="BI94" s="6"/>
      <c r="BJ94" s="6"/>
      <c r="BK94" s="6"/>
      <c r="BL94" s="155"/>
      <c r="BM94" s="6"/>
      <c r="BN94" s="6"/>
      <c r="BO94" s="6">
        <v>300</v>
      </c>
      <c r="BP94" s="6"/>
      <c r="BQ94" s="6"/>
      <c r="BR94" s="16">
        <f>SUM(BH94:BQ94)</f>
        <v>300</v>
      </c>
      <c r="BS94" s="19">
        <v>24709.5</v>
      </c>
      <c r="BT94" s="6"/>
      <c r="BU94" s="16">
        <v>109821.25</v>
      </c>
      <c r="BV94" s="89">
        <v>32044.44</v>
      </c>
      <c r="BW94" s="91">
        <f>SUM(BS94:BU94,BV94)</f>
        <v>166575.19</v>
      </c>
      <c r="BX94" s="89">
        <v>0</v>
      </c>
      <c r="BY94" s="90"/>
      <c r="BZ94" s="90"/>
      <c r="CA94" s="90"/>
      <c r="CB94" s="90"/>
      <c r="CC94" s="91">
        <f>SUM(BX94:CB94)</f>
        <v>0</v>
      </c>
      <c r="CD94" s="113"/>
      <c r="CE94" s="100">
        <v>111</v>
      </c>
      <c r="CF94" s="100"/>
      <c r="CG94" s="100"/>
      <c r="CH94" s="90"/>
      <c r="CI94" s="100"/>
      <c r="CJ94" s="148">
        <v>2418</v>
      </c>
      <c r="CK94" s="101">
        <v>732.42000000000098</v>
      </c>
      <c r="CL94" s="101">
        <v>2787.04</v>
      </c>
      <c r="CM94" s="101"/>
      <c r="CN94" s="101">
        <v>11228262.939999999</v>
      </c>
      <c r="CO94" s="145"/>
      <c r="CP94" s="145"/>
      <c r="CQ94" s="145"/>
      <c r="CR94" s="145"/>
      <c r="CT94" s="115"/>
    </row>
    <row r="95" spans="2:98" s="7" customFormat="1" ht="13.5" customHeight="1" thickBot="1" x14ac:dyDescent="0.2">
      <c r="B95" s="279"/>
      <c r="C95" s="88" t="s">
        <v>235</v>
      </c>
      <c r="D95" s="99"/>
      <c r="E95" s="28"/>
      <c r="F95" s="28"/>
      <c r="G95" s="28"/>
      <c r="H95" s="28"/>
      <c r="I95" s="28"/>
      <c r="J95" s="28"/>
      <c r="K95" s="37">
        <f>SUM(D95:J95)</f>
        <v>0</v>
      </c>
      <c r="L95" s="29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37"/>
      <c r="AA95" s="27"/>
      <c r="AB95" s="28"/>
      <c r="AC95" s="28"/>
      <c r="AD95" s="28"/>
      <c r="AE95" s="28"/>
      <c r="AF95" s="37">
        <f>SUM(L95:Z95,AA95:AE95)</f>
        <v>0</v>
      </c>
      <c r="AG95" s="87"/>
      <c r="AH95" s="28"/>
      <c r="AI95" s="28"/>
      <c r="AJ95" s="28"/>
      <c r="AK95" s="28"/>
      <c r="AL95" s="28"/>
      <c r="AM95" s="65"/>
      <c r="AN95" s="28"/>
      <c r="AO95" s="28"/>
      <c r="AP95" s="28"/>
      <c r="AQ95" s="28"/>
      <c r="AR95" s="28"/>
      <c r="AS95" s="65">
        <f>SUM(AG95:AR95)</f>
        <v>0</v>
      </c>
      <c r="AT95" s="27"/>
      <c r="AU95" s="28"/>
      <c r="AV95" s="28"/>
      <c r="AW95" s="37">
        <f>SUM(AT95:AV95)</f>
        <v>0</v>
      </c>
      <c r="AX95" s="112"/>
      <c r="AY95" s="90"/>
      <c r="AZ95" s="90"/>
      <c r="BA95" s="90"/>
      <c r="BB95" s="138"/>
      <c r="BC95" s="90"/>
      <c r="BD95" s="90"/>
      <c r="BE95" s="90"/>
      <c r="BF95" s="90"/>
      <c r="BG95" s="111">
        <f>SUM(AX95:BF95)</f>
        <v>0</v>
      </c>
      <c r="BH95" s="179"/>
      <c r="BI95" s="90"/>
      <c r="BJ95" s="90"/>
      <c r="BK95" s="90"/>
      <c r="BL95" s="138"/>
      <c r="BM95" s="90"/>
      <c r="BN95" s="90"/>
      <c r="BO95" s="90"/>
      <c r="BP95" s="90"/>
      <c r="BQ95" s="90"/>
      <c r="BR95" s="111">
        <f>SUM(BH95:BQ95)</f>
        <v>0</v>
      </c>
      <c r="BS95" s="89"/>
      <c r="BT95" s="90"/>
      <c r="BU95" s="111"/>
      <c r="BV95" s="27"/>
      <c r="BW95" s="37">
        <f>SUM(BS95:BU95,BV95)</f>
        <v>0</v>
      </c>
      <c r="BX95" s="27"/>
      <c r="BY95" s="28"/>
      <c r="BZ95" s="28"/>
      <c r="CA95" s="28"/>
      <c r="CB95" s="28"/>
      <c r="CC95" s="37">
        <f>SUM(BX95:CB95)</f>
        <v>0</v>
      </c>
      <c r="CD95" s="80"/>
      <c r="CE95" s="66"/>
      <c r="CF95" s="66"/>
      <c r="CG95" s="66"/>
      <c r="CH95" s="28"/>
      <c r="CI95" s="66"/>
      <c r="CJ95" s="142"/>
      <c r="CK95" s="75">
        <v>5.25</v>
      </c>
      <c r="CL95" s="75"/>
      <c r="CM95" s="75"/>
      <c r="CN95" s="75"/>
      <c r="CO95" s="145"/>
      <c r="CP95" s="145"/>
      <c r="CQ95" s="145"/>
      <c r="CR95" s="145"/>
      <c r="CT95" s="115"/>
    </row>
    <row r="96" spans="2:98" s="7" customFormat="1" ht="13.5" customHeight="1" thickBot="1" x14ac:dyDescent="0.2">
      <c r="B96" s="279"/>
      <c r="C96" s="42" t="s">
        <v>67</v>
      </c>
      <c r="D96" s="56">
        <f t="shared" ref="D96:Z96" si="32">SUM(D93:D95)</f>
        <v>4096539.66</v>
      </c>
      <c r="E96" s="32">
        <f t="shared" si="32"/>
        <v>10381414</v>
      </c>
      <c r="F96" s="32">
        <f t="shared" si="32"/>
        <v>30308.36</v>
      </c>
      <c r="G96" s="32">
        <f t="shared" si="32"/>
        <v>125752.94</v>
      </c>
      <c r="H96" s="32">
        <f t="shared" si="32"/>
        <v>0</v>
      </c>
      <c r="I96" s="32">
        <f t="shared" si="32"/>
        <v>0</v>
      </c>
      <c r="J96" s="32">
        <f t="shared" si="32"/>
        <v>0</v>
      </c>
      <c r="K96" s="38">
        <f t="shared" si="32"/>
        <v>14634014.959999999</v>
      </c>
      <c r="L96" s="33">
        <f t="shared" si="32"/>
        <v>286803975.55999899</v>
      </c>
      <c r="M96" s="32">
        <f t="shared" si="32"/>
        <v>570177380.82000303</v>
      </c>
      <c r="N96" s="32">
        <f t="shared" si="32"/>
        <v>3566.58</v>
      </c>
      <c r="O96" s="32">
        <f t="shared" si="32"/>
        <v>0</v>
      </c>
      <c r="P96" s="32">
        <f t="shared" si="32"/>
        <v>0</v>
      </c>
      <c r="Q96" s="32">
        <f t="shared" si="32"/>
        <v>0</v>
      </c>
      <c r="R96" s="32">
        <f t="shared" si="32"/>
        <v>0</v>
      </c>
      <c r="S96" s="32">
        <f t="shared" si="32"/>
        <v>0</v>
      </c>
      <c r="T96" s="32">
        <f t="shared" si="32"/>
        <v>569217.12</v>
      </c>
      <c r="U96" s="32">
        <f t="shared" si="32"/>
        <v>0</v>
      </c>
      <c r="V96" s="32">
        <f t="shared" si="32"/>
        <v>6738530.9199999804</v>
      </c>
      <c r="W96" s="32">
        <f t="shared" si="32"/>
        <v>0</v>
      </c>
      <c r="X96" s="32">
        <f t="shared" si="32"/>
        <v>515142.54000000004</v>
      </c>
      <c r="Y96" s="32">
        <f t="shared" si="32"/>
        <v>0</v>
      </c>
      <c r="Z96" s="38">
        <f t="shared" si="32"/>
        <v>1002224.68</v>
      </c>
      <c r="AA96" s="31">
        <f t="shared" ref="AA96:AW96" si="33">SUM(AA93:AA95)</f>
        <v>0</v>
      </c>
      <c r="AB96" s="32">
        <f t="shared" si="33"/>
        <v>13536880.99</v>
      </c>
      <c r="AC96" s="32">
        <f t="shared" si="33"/>
        <v>1.9</v>
      </c>
      <c r="AD96" s="32">
        <f t="shared" si="33"/>
        <v>0</v>
      </c>
      <c r="AE96" s="32">
        <f t="shared" si="33"/>
        <v>1219779.46</v>
      </c>
      <c r="AF96" s="38">
        <f t="shared" si="33"/>
        <v>880566700.57000208</v>
      </c>
      <c r="AG96" s="44">
        <f t="shared" si="33"/>
        <v>638589.67999999993</v>
      </c>
      <c r="AH96" s="32">
        <f t="shared" si="33"/>
        <v>59961.71</v>
      </c>
      <c r="AI96" s="32">
        <f t="shared" si="33"/>
        <v>0</v>
      </c>
      <c r="AJ96" s="32">
        <f t="shared" si="33"/>
        <v>0</v>
      </c>
      <c r="AK96" s="32">
        <f t="shared" si="33"/>
        <v>0</v>
      </c>
      <c r="AL96" s="32">
        <f t="shared" si="33"/>
        <v>0</v>
      </c>
      <c r="AM96" s="49">
        <f t="shared" si="33"/>
        <v>22518.1</v>
      </c>
      <c r="AN96" s="32">
        <f t="shared" si="33"/>
        <v>19402227.09</v>
      </c>
      <c r="AO96" s="32">
        <f t="shared" si="33"/>
        <v>0</v>
      </c>
      <c r="AP96" s="32">
        <f t="shared" si="33"/>
        <v>132416.19</v>
      </c>
      <c r="AQ96" s="32">
        <f t="shared" si="33"/>
        <v>35578185.650000028</v>
      </c>
      <c r="AR96" s="32">
        <f t="shared" si="33"/>
        <v>0</v>
      </c>
      <c r="AS96" s="49">
        <f t="shared" si="33"/>
        <v>55833898.420000032</v>
      </c>
      <c r="AT96" s="31">
        <f t="shared" si="33"/>
        <v>195781.88</v>
      </c>
      <c r="AU96" s="32">
        <f t="shared" si="33"/>
        <v>7043545.1000000099</v>
      </c>
      <c r="AV96" s="32">
        <f t="shared" si="33"/>
        <v>56</v>
      </c>
      <c r="AW96" s="38">
        <f t="shared" si="33"/>
        <v>7239382.9800000098</v>
      </c>
      <c r="AX96" s="33">
        <f t="shared" ref="AX96:BU96" si="34">SUM(AX93:AX95)</f>
        <v>8914342.7599999998</v>
      </c>
      <c r="AY96" s="32">
        <f t="shared" si="34"/>
        <v>22551.24</v>
      </c>
      <c r="AZ96" s="32">
        <f t="shared" si="34"/>
        <v>0</v>
      </c>
      <c r="BA96" s="32">
        <f t="shared" si="34"/>
        <v>0</v>
      </c>
      <c r="BB96" s="60">
        <f t="shared" si="34"/>
        <v>0</v>
      </c>
      <c r="BC96" s="32">
        <f t="shared" si="34"/>
        <v>33708</v>
      </c>
      <c r="BD96" s="60">
        <f t="shared" si="34"/>
        <v>0</v>
      </c>
      <c r="BE96" s="32">
        <f t="shared" si="34"/>
        <v>0</v>
      </c>
      <c r="BF96" s="60">
        <f t="shared" si="34"/>
        <v>0</v>
      </c>
      <c r="BG96" s="49">
        <f t="shared" si="34"/>
        <v>8970602</v>
      </c>
      <c r="BH96" s="180">
        <f t="shared" si="34"/>
        <v>0</v>
      </c>
      <c r="BI96" s="32">
        <f t="shared" si="34"/>
        <v>0</v>
      </c>
      <c r="BJ96" s="60">
        <f t="shared" si="34"/>
        <v>0</v>
      </c>
      <c r="BK96" s="60">
        <f t="shared" si="34"/>
        <v>0</v>
      </c>
      <c r="BL96" s="67">
        <f t="shared" si="34"/>
        <v>1</v>
      </c>
      <c r="BM96" s="32">
        <f t="shared" si="34"/>
        <v>0</v>
      </c>
      <c r="BN96" s="60">
        <f t="shared" si="34"/>
        <v>0</v>
      </c>
      <c r="BO96" s="32">
        <f t="shared" si="34"/>
        <v>389.88</v>
      </c>
      <c r="BP96" s="32">
        <f t="shared" si="34"/>
        <v>0</v>
      </c>
      <c r="BQ96" s="32">
        <f t="shared" si="34"/>
        <v>0</v>
      </c>
      <c r="BR96" s="49">
        <f t="shared" si="34"/>
        <v>390.88</v>
      </c>
      <c r="BS96" s="31">
        <f t="shared" si="34"/>
        <v>39352267.399999999</v>
      </c>
      <c r="BT96" s="32">
        <f t="shared" si="34"/>
        <v>49600</v>
      </c>
      <c r="BU96" s="49">
        <f t="shared" si="34"/>
        <v>12181263.220000001</v>
      </c>
      <c r="BV96" s="31">
        <f t="shared" ref="BV96:CN96" si="35">SUM(BV93:BV95)</f>
        <v>18448225.610000003</v>
      </c>
      <c r="BW96" s="38">
        <f t="shared" si="35"/>
        <v>70031356.229999989</v>
      </c>
      <c r="BX96" s="31">
        <f t="shared" si="35"/>
        <v>1786950.28</v>
      </c>
      <c r="BY96" s="32">
        <f t="shared" si="35"/>
        <v>260423.55</v>
      </c>
      <c r="BZ96" s="32">
        <f t="shared" si="35"/>
        <v>0</v>
      </c>
      <c r="CA96" s="32">
        <f t="shared" si="35"/>
        <v>0</v>
      </c>
      <c r="CB96" s="32">
        <f t="shared" si="35"/>
        <v>0</v>
      </c>
      <c r="CC96" s="38">
        <f t="shared" si="35"/>
        <v>2047373.83</v>
      </c>
      <c r="CD96" s="174">
        <f t="shared" si="35"/>
        <v>467</v>
      </c>
      <c r="CE96" s="68">
        <f t="shared" si="35"/>
        <v>2831</v>
      </c>
      <c r="CF96" s="68">
        <f t="shared" si="35"/>
        <v>214230</v>
      </c>
      <c r="CG96" s="68">
        <f>SUM(CG93:CG95)</f>
        <v>21</v>
      </c>
      <c r="CH96" s="60">
        <f t="shared" si="35"/>
        <v>30.1</v>
      </c>
      <c r="CI96" s="68">
        <f t="shared" si="35"/>
        <v>0</v>
      </c>
      <c r="CJ96" s="38">
        <f t="shared" si="35"/>
        <v>241400.24</v>
      </c>
      <c r="CK96" s="74">
        <f t="shared" si="35"/>
        <v>502910.339999997</v>
      </c>
      <c r="CL96" s="74">
        <f t="shared" si="35"/>
        <v>215023.30000000002</v>
      </c>
      <c r="CM96" s="74">
        <f t="shared" si="35"/>
        <v>0</v>
      </c>
      <c r="CN96" s="74">
        <f t="shared" si="35"/>
        <v>87409523.560000092</v>
      </c>
      <c r="CO96" s="145"/>
      <c r="CP96" s="145"/>
      <c r="CQ96" s="145"/>
      <c r="CR96" s="145"/>
      <c r="CT96" s="115"/>
    </row>
    <row r="97" spans="2:98" s="7" customFormat="1" ht="13.5" customHeight="1" thickBot="1" x14ac:dyDescent="0.2">
      <c r="B97" s="276" t="s">
        <v>202</v>
      </c>
      <c r="C97" s="86" t="s">
        <v>135</v>
      </c>
      <c r="D97" s="96"/>
      <c r="E97" s="24"/>
      <c r="F97" s="24"/>
      <c r="G97" s="24">
        <v>31464.58</v>
      </c>
      <c r="H97" s="24"/>
      <c r="I97" s="24"/>
      <c r="J97" s="24"/>
      <c r="K97" s="34">
        <f t="shared" ref="K97:K118" si="36">SUM(D97:J97)</f>
        <v>31464.58</v>
      </c>
      <c r="L97" s="25">
        <v>45374.93</v>
      </c>
      <c r="M97" s="24"/>
      <c r="N97" s="24">
        <v>164670.42000000001</v>
      </c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34">
        <v>971465.35</v>
      </c>
      <c r="AA97" s="23"/>
      <c r="AB97" s="24">
        <v>13984</v>
      </c>
      <c r="AC97" s="24"/>
      <c r="AD97" s="24"/>
      <c r="AE97" s="24"/>
      <c r="AF97" s="34">
        <f t="shared" ref="AF97:AF118" si="37">SUM(L97:Z97,AA97:AE97)</f>
        <v>1195494.7</v>
      </c>
      <c r="AG97" s="85">
        <v>953.85</v>
      </c>
      <c r="AH97" s="24"/>
      <c r="AI97" s="24"/>
      <c r="AJ97" s="24"/>
      <c r="AK97" s="24"/>
      <c r="AL97" s="24"/>
      <c r="AM97" s="58">
        <v>19709.66</v>
      </c>
      <c r="AN97" s="24">
        <v>74869.5</v>
      </c>
      <c r="AO97" s="24"/>
      <c r="AP97" s="24"/>
      <c r="AQ97" s="24">
        <v>18368.21</v>
      </c>
      <c r="AR97" s="24"/>
      <c r="AS97" s="58">
        <f t="shared" ref="AS97:AS118" si="38">SUM(AG97:AR97)</f>
        <v>113901.22</v>
      </c>
      <c r="AT97" s="23"/>
      <c r="AU97" s="24"/>
      <c r="AV97" s="24"/>
      <c r="AW97" s="34">
        <f t="shared" ref="AW97:AW118" si="39">SUM(AT97:AV97)</f>
        <v>0</v>
      </c>
      <c r="AX97" s="131"/>
      <c r="AY97" s="22"/>
      <c r="AZ97" s="22"/>
      <c r="BA97" s="22"/>
      <c r="BB97" s="22"/>
      <c r="BC97" s="22"/>
      <c r="BD97" s="22"/>
      <c r="BE97" s="22"/>
      <c r="BF97" s="22"/>
      <c r="BG97" s="50">
        <f t="shared" ref="BG97:BG118" si="40">SUM(AX97:BF97)</f>
        <v>0</v>
      </c>
      <c r="BH97" s="23"/>
      <c r="BI97" s="24"/>
      <c r="BJ97" s="22"/>
      <c r="BK97" s="22"/>
      <c r="BL97" s="22"/>
      <c r="BM97" s="22">
        <v>10</v>
      </c>
      <c r="BN97" s="22"/>
      <c r="BO97" s="22"/>
      <c r="BP97" s="22"/>
      <c r="BQ97" s="22"/>
      <c r="BR97" s="50">
        <f t="shared" ref="BR97:BR118" si="41">SUM(BH97:BQ97)</f>
        <v>10</v>
      </c>
      <c r="BS97" s="21">
        <v>840158.62</v>
      </c>
      <c r="BT97" s="22">
        <v>250000</v>
      </c>
      <c r="BU97" s="50">
        <v>1025000</v>
      </c>
      <c r="BV97" s="23">
        <v>173540</v>
      </c>
      <c r="BW97" s="34">
        <f t="shared" ref="BW97:BW118" si="42">SUM(BS97:BU97,BV97)</f>
        <v>2288698.62</v>
      </c>
      <c r="BX97" s="23"/>
      <c r="BY97" s="24"/>
      <c r="BZ97" s="24"/>
      <c r="CA97" s="24"/>
      <c r="CB97" s="24"/>
      <c r="CC97" s="34">
        <f t="shared" ref="CC97:CC118" si="43">SUM(BX97:CB97)</f>
        <v>0</v>
      </c>
      <c r="CD97" s="105"/>
      <c r="CE97" s="97"/>
      <c r="CF97" s="97"/>
      <c r="CG97" s="97">
        <v>1</v>
      </c>
      <c r="CH97" s="24"/>
      <c r="CI97" s="97"/>
      <c r="CJ97" s="34"/>
      <c r="CK97" s="98">
        <v>1.51</v>
      </c>
      <c r="CL97" s="98">
        <v>4.59</v>
      </c>
      <c r="CM97" s="98"/>
      <c r="CN97" s="98">
        <v>3920041.59</v>
      </c>
      <c r="CO97" s="145"/>
      <c r="CP97" s="145"/>
      <c r="CQ97" s="145"/>
      <c r="CR97" s="145"/>
      <c r="CT97" s="115"/>
    </row>
    <row r="98" spans="2:98" s="7" customFormat="1" ht="13.5" customHeight="1" thickBot="1" x14ac:dyDescent="0.2">
      <c r="B98" s="276"/>
      <c r="C98" s="93" t="s">
        <v>177</v>
      </c>
      <c r="D98" s="102"/>
      <c r="E98" s="22"/>
      <c r="F98" s="22">
        <v>5500</v>
      </c>
      <c r="G98" s="22">
        <v>28055.45</v>
      </c>
      <c r="H98" s="22"/>
      <c r="I98" s="22"/>
      <c r="J98" s="22"/>
      <c r="K98" s="39">
        <f t="shared" si="36"/>
        <v>33555.449999999997</v>
      </c>
      <c r="L98" s="131">
        <v>6197889.2800000003</v>
      </c>
      <c r="M98" s="22"/>
      <c r="N98" s="22"/>
      <c r="O98" s="22"/>
      <c r="P98" s="22"/>
      <c r="Q98" s="22">
        <v>37530</v>
      </c>
      <c r="R98" s="22"/>
      <c r="S98" s="22"/>
      <c r="T98" s="22"/>
      <c r="U98" s="22"/>
      <c r="V98" s="22"/>
      <c r="W98" s="22"/>
      <c r="X98" s="22"/>
      <c r="Y98" s="22"/>
      <c r="Z98" s="39">
        <v>820451.77</v>
      </c>
      <c r="AA98" s="21"/>
      <c r="AB98" s="22"/>
      <c r="AC98" s="22"/>
      <c r="AD98" s="22"/>
      <c r="AE98" s="22"/>
      <c r="AF98" s="39">
        <f t="shared" si="37"/>
        <v>7055871.0500000007</v>
      </c>
      <c r="AG98" s="45"/>
      <c r="AH98" s="22"/>
      <c r="AI98" s="22"/>
      <c r="AJ98" s="22"/>
      <c r="AK98" s="22"/>
      <c r="AL98" s="22"/>
      <c r="AM98" s="50">
        <v>31765.7</v>
      </c>
      <c r="AN98" s="22">
        <v>28520</v>
      </c>
      <c r="AO98" s="22"/>
      <c r="AP98" s="22"/>
      <c r="AQ98" s="22">
        <v>32385.39</v>
      </c>
      <c r="AR98" s="22"/>
      <c r="AS98" s="50">
        <f t="shared" si="38"/>
        <v>92671.09</v>
      </c>
      <c r="AT98" s="21"/>
      <c r="AU98" s="22"/>
      <c r="AV98" s="22"/>
      <c r="AW98" s="39">
        <f t="shared" si="39"/>
        <v>0</v>
      </c>
      <c r="AX98" s="5"/>
      <c r="AY98" s="6"/>
      <c r="AZ98" s="6"/>
      <c r="BA98" s="6"/>
      <c r="BB98" s="6"/>
      <c r="BC98" s="6"/>
      <c r="BD98" s="6"/>
      <c r="BE98" s="6"/>
      <c r="BF98" s="6"/>
      <c r="BG98" s="16">
        <f t="shared" si="40"/>
        <v>0</v>
      </c>
      <c r="BH98" s="19"/>
      <c r="BI98" s="6"/>
      <c r="BJ98" s="6"/>
      <c r="BK98" s="6"/>
      <c r="BL98" s="6"/>
      <c r="BM98" s="6"/>
      <c r="BN98" s="6"/>
      <c r="BO98" s="6"/>
      <c r="BP98" s="6"/>
      <c r="BQ98" s="6"/>
      <c r="BR98" s="16">
        <f t="shared" si="41"/>
        <v>0</v>
      </c>
      <c r="BS98" s="19"/>
      <c r="BT98" s="6">
        <v>50</v>
      </c>
      <c r="BU98" s="16"/>
      <c r="BV98" s="19"/>
      <c r="BW98" s="35">
        <f t="shared" si="42"/>
        <v>50</v>
      </c>
      <c r="BX98" s="19"/>
      <c r="BY98" s="6"/>
      <c r="BZ98" s="6"/>
      <c r="CA98" s="6"/>
      <c r="CB98" s="6"/>
      <c r="CC98" s="35">
        <f t="shared" si="43"/>
        <v>0</v>
      </c>
      <c r="CD98" s="82"/>
      <c r="CE98" s="70"/>
      <c r="CF98" s="70"/>
      <c r="CG98" s="70"/>
      <c r="CH98" s="6"/>
      <c r="CI98" s="70"/>
      <c r="CJ98" s="35"/>
      <c r="CK98" s="77">
        <v>9652</v>
      </c>
      <c r="CL98" s="77">
        <v>17.36</v>
      </c>
      <c r="CM98" s="77"/>
      <c r="CN98" s="77"/>
      <c r="CO98" s="145"/>
      <c r="CP98" s="145"/>
      <c r="CQ98" s="145"/>
      <c r="CR98" s="145"/>
      <c r="CT98" s="115"/>
    </row>
    <row r="99" spans="2:98" s="7" customFormat="1" ht="13.5" customHeight="1" thickBot="1" x14ac:dyDescent="0.2">
      <c r="B99" s="276"/>
      <c r="C99" s="93" t="s">
        <v>90</v>
      </c>
      <c r="D99" s="102"/>
      <c r="E99" s="22"/>
      <c r="F99" s="22"/>
      <c r="G99" s="22"/>
      <c r="H99" s="22"/>
      <c r="I99" s="22"/>
      <c r="J99" s="22"/>
      <c r="K99" s="39">
        <f t="shared" si="36"/>
        <v>0</v>
      </c>
      <c r="L99" s="131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39"/>
      <c r="AA99" s="21"/>
      <c r="AB99" s="22"/>
      <c r="AC99" s="22"/>
      <c r="AD99" s="22"/>
      <c r="AE99" s="22"/>
      <c r="AF99" s="39">
        <f t="shared" si="37"/>
        <v>0</v>
      </c>
      <c r="AG99" s="45"/>
      <c r="AH99" s="22"/>
      <c r="AI99" s="22"/>
      <c r="AJ99" s="22"/>
      <c r="AK99" s="22"/>
      <c r="AL99" s="22"/>
      <c r="AM99" s="50"/>
      <c r="AN99" s="22"/>
      <c r="AO99" s="22"/>
      <c r="AP99" s="22"/>
      <c r="AQ99" s="22"/>
      <c r="AR99" s="22"/>
      <c r="AS99" s="50">
        <f t="shared" si="38"/>
        <v>0</v>
      </c>
      <c r="AT99" s="21"/>
      <c r="AU99" s="22"/>
      <c r="AV99" s="22"/>
      <c r="AW99" s="39">
        <f t="shared" si="39"/>
        <v>0</v>
      </c>
      <c r="AX99" s="5"/>
      <c r="AY99" s="6"/>
      <c r="AZ99" s="6"/>
      <c r="BA99" s="6"/>
      <c r="BB99" s="6"/>
      <c r="BC99" s="6"/>
      <c r="BD99" s="6"/>
      <c r="BE99" s="6"/>
      <c r="BF99" s="6"/>
      <c r="BG99" s="16">
        <f t="shared" si="40"/>
        <v>0</v>
      </c>
      <c r="BH99" s="19"/>
      <c r="BI99" s="6"/>
      <c r="BJ99" s="6"/>
      <c r="BK99" s="6"/>
      <c r="BL99" s="6"/>
      <c r="BM99" s="6"/>
      <c r="BN99" s="6"/>
      <c r="BO99" s="6"/>
      <c r="BP99" s="6"/>
      <c r="BQ99" s="6"/>
      <c r="BR99" s="16">
        <f t="shared" si="41"/>
        <v>0</v>
      </c>
      <c r="BS99" s="19"/>
      <c r="BT99" s="6"/>
      <c r="BU99" s="16"/>
      <c r="BV99" s="19"/>
      <c r="BW99" s="35">
        <f t="shared" si="42"/>
        <v>0</v>
      </c>
      <c r="BX99" s="19"/>
      <c r="BY99" s="6"/>
      <c r="BZ99" s="6"/>
      <c r="CA99" s="6"/>
      <c r="CB99" s="6"/>
      <c r="CC99" s="35">
        <f t="shared" si="43"/>
        <v>0</v>
      </c>
      <c r="CD99" s="82">
        <v>2</v>
      </c>
      <c r="CE99" s="70"/>
      <c r="CF99" s="70"/>
      <c r="CG99" s="70"/>
      <c r="CH99" s="6">
        <v>0.5</v>
      </c>
      <c r="CI99" s="70"/>
      <c r="CJ99" s="35"/>
      <c r="CK99" s="77"/>
      <c r="CL99" s="77">
        <v>2.1</v>
      </c>
      <c r="CM99" s="77"/>
      <c r="CN99" s="77">
        <v>2228941</v>
      </c>
      <c r="CO99" s="145"/>
      <c r="CP99" s="145"/>
      <c r="CQ99" s="145"/>
      <c r="CR99" s="145"/>
      <c r="CT99" s="115"/>
    </row>
    <row r="100" spans="2:98" s="7" customFormat="1" ht="13.5" customHeight="1" thickBot="1" x14ac:dyDescent="0.2">
      <c r="B100" s="276"/>
      <c r="C100" s="93" t="s">
        <v>133</v>
      </c>
      <c r="D100" s="102"/>
      <c r="E100" s="22"/>
      <c r="F100" s="22"/>
      <c r="G100" s="22"/>
      <c r="H100" s="22"/>
      <c r="I100" s="22"/>
      <c r="J100" s="22"/>
      <c r="K100" s="39">
        <f t="shared" si="36"/>
        <v>0</v>
      </c>
      <c r="L100" s="131">
        <v>2037.78</v>
      </c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39"/>
      <c r="AA100" s="21"/>
      <c r="AB100" s="22"/>
      <c r="AC100" s="22"/>
      <c r="AD100" s="22"/>
      <c r="AE100" s="22"/>
      <c r="AF100" s="39">
        <f t="shared" si="37"/>
        <v>2037.78</v>
      </c>
      <c r="AG100" s="45">
        <v>10</v>
      </c>
      <c r="AH100" s="22"/>
      <c r="AI100" s="22"/>
      <c r="AJ100" s="22"/>
      <c r="AK100" s="22"/>
      <c r="AL100" s="22"/>
      <c r="AM100" s="50"/>
      <c r="AN100" s="22">
        <v>80440.570000000007</v>
      </c>
      <c r="AO100" s="22"/>
      <c r="AP100" s="22"/>
      <c r="AQ100" s="22"/>
      <c r="AR100" s="22"/>
      <c r="AS100" s="50">
        <f t="shared" si="38"/>
        <v>80450.570000000007</v>
      </c>
      <c r="AT100" s="21"/>
      <c r="AU100" s="22"/>
      <c r="AV100" s="22"/>
      <c r="AW100" s="39">
        <f t="shared" si="39"/>
        <v>0</v>
      </c>
      <c r="AX100" s="5"/>
      <c r="AY100" s="6"/>
      <c r="AZ100" s="6"/>
      <c r="BA100" s="6"/>
      <c r="BB100" s="6"/>
      <c r="BC100" s="6"/>
      <c r="BD100" s="6"/>
      <c r="BE100" s="6"/>
      <c r="BF100" s="6"/>
      <c r="BG100" s="16">
        <f t="shared" si="40"/>
        <v>0</v>
      </c>
      <c r="BH100" s="19"/>
      <c r="BI100" s="6"/>
      <c r="BJ100" s="6"/>
      <c r="BK100" s="6"/>
      <c r="BL100" s="6"/>
      <c r="BM100" s="6"/>
      <c r="BN100" s="6"/>
      <c r="BO100" s="6"/>
      <c r="BP100" s="6"/>
      <c r="BQ100" s="6"/>
      <c r="BR100" s="16">
        <f t="shared" si="41"/>
        <v>0</v>
      </c>
      <c r="BS100" s="19"/>
      <c r="BT100" s="6"/>
      <c r="BU100" s="16"/>
      <c r="BV100" s="19"/>
      <c r="BW100" s="35">
        <f t="shared" si="42"/>
        <v>0</v>
      </c>
      <c r="BX100" s="19"/>
      <c r="BY100" s="6"/>
      <c r="BZ100" s="6"/>
      <c r="CA100" s="6"/>
      <c r="CB100" s="6"/>
      <c r="CC100" s="35">
        <f t="shared" si="43"/>
        <v>0</v>
      </c>
      <c r="CD100" s="82"/>
      <c r="CE100" s="70"/>
      <c r="CF100" s="70"/>
      <c r="CG100" s="70"/>
      <c r="CH100" s="6"/>
      <c r="CI100" s="70"/>
      <c r="CJ100" s="35"/>
      <c r="CK100" s="77">
        <v>0.2</v>
      </c>
      <c r="CL100" s="77">
        <v>0.3</v>
      </c>
      <c r="CM100" s="77"/>
      <c r="CN100" s="77"/>
      <c r="CO100" s="145"/>
      <c r="CP100" s="145"/>
      <c r="CQ100" s="145"/>
      <c r="CR100" s="145"/>
      <c r="CT100" s="115"/>
    </row>
    <row r="101" spans="2:98" s="7" customFormat="1" ht="13.5" customHeight="1" thickBot="1" x14ac:dyDescent="0.2">
      <c r="B101" s="276"/>
      <c r="C101" s="88" t="s">
        <v>89</v>
      </c>
      <c r="D101" s="99"/>
      <c r="E101" s="28"/>
      <c r="F101" s="28"/>
      <c r="G101" s="28"/>
      <c r="H101" s="28"/>
      <c r="I101" s="28"/>
      <c r="J101" s="28"/>
      <c r="K101" s="37">
        <f t="shared" si="36"/>
        <v>0</v>
      </c>
      <c r="L101" s="29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37"/>
      <c r="AA101" s="52"/>
      <c r="AB101" s="46"/>
      <c r="AC101" s="46"/>
      <c r="AD101" s="46"/>
      <c r="AE101" s="46"/>
      <c r="AF101" s="53">
        <f t="shared" si="37"/>
        <v>0</v>
      </c>
      <c r="AG101" s="43"/>
      <c r="AH101" s="46"/>
      <c r="AI101" s="46"/>
      <c r="AJ101" s="46"/>
      <c r="AK101" s="46"/>
      <c r="AL101" s="46"/>
      <c r="AM101" s="47"/>
      <c r="AN101" s="46"/>
      <c r="AO101" s="46"/>
      <c r="AP101" s="46"/>
      <c r="AQ101" s="46"/>
      <c r="AR101" s="46"/>
      <c r="AS101" s="47">
        <f t="shared" si="38"/>
        <v>0</v>
      </c>
      <c r="AT101" s="52"/>
      <c r="AU101" s="46"/>
      <c r="AV101" s="46"/>
      <c r="AW101" s="53">
        <f t="shared" si="39"/>
        <v>0</v>
      </c>
      <c r="AX101" s="29"/>
      <c r="AY101" s="28"/>
      <c r="AZ101" s="28"/>
      <c r="BA101" s="28"/>
      <c r="BB101" s="28"/>
      <c r="BC101" s="28"/>
      <c r="BD101" s="28"/>
      <c r="BE101" s="28"/>
      <c r="BF101" s="28"/>
      <c r="BG101" s="65">
        <f t="shared" si="40"/>
        <v>0</v>
      </c>
      <c r="BH101" s="27"/>
      <c r="BI101" s="28"/>
      <c r="BJ101" s="28"/>
      <c r="BK101" s="28"/>
      <c r="BL101" s="28"/>
      <c r="BM101" s="28"/>
      <c r="BN101" s="28"/>
      <c r="BO101" s="28"/>
      <c r="BP101" s="28"/>
      <c r="BQ101" s="28"/>
      <c r="BR101" s="65">
        <f t="shared" si="41"/>
        <v>0</v>
      </c>
      <c r="BS101" s="27"/>
      <c r="BT101" s="28"/>
      <c r="BU101" s="65"/>
      <c r="BV101" s="27"/>
      <c r="BW101" s="37">
        <f t="shared" si="42"/>
        <v>0</v>
      </c>
      <c r="BX101" s="27"/>
      <c r="BY101" s="28"/>
      <c r="BZ101" s="28"/>
      <c r="CA101" s="28"/>
      <c r="CB101" s="28"/>
      <c r="CC101" s="37">
        <f t="shared" si="43"/>
        <v>0</v>
      </c>
      <c r="CD101" s="80"/>
      <c r="CE101" s="66"/>
      <c r="CF101" s="66"/>
      <c r="CG101" s="66"/>
      <c r="CH101" s="28"/>
      <c r="CI101" s="66"/>
      <c r="CJ101" s="37"/>
      <c r="CK101" s="75"/>
      <c r="CL101" s="75">
        <v>2.8</v>
      </c>
      <c r="CM101" s="75"/>
      <c r="CN101" s="75"/>
      <c r="CO101" s="145"/>
      <c r="CP101" s="145"/>
      <c r="CQ101" s="145"/>
      <c r="CR101" s="145"/>
      <c r="CT101" s="115"/>
    </row>
    <row r="102" spans="2:98" s="7" customFormat="1" ht="13.5" customHeight="1" thickBot="1" x14ac:dyDescent="0.2">
      <c r="B102" s="276"/>
      <c r="C102" s="93" t="s">
        <v>178</v>
      </c>
      <c r="D102" s="102"/>
      <c r="E102" s="22"/>
      <c r="F102" s="22"/>
      <c r="G102" s="22"/>
      <c r="H102" s="22"/>
      <c r="I102" s="22"/>
      <c r="J102" s="22"/>
      <c r="K102" s="39">
        <f t="shared" si="36"/>
        <v>0</v>
      </c>
      <c r="L102" s="131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39"/>
      <c r="AA102" s="21"/>
      <c r="AB102" s="22"/>
      <c r="AC102" s="22"/>
      <c r="AD102" s="22"/>
      <c r="AE102" s="22"/>
      <c r="AF102" s="39">
        <f t="shared" si="37"/>
        <v>0</v>
      </c>
      <c r="AG102" s="45"/>
      <c r="AH102" s="22"/>
      <c r="AI102" s="22"/>
      <c r="AJ102" s="22"/>
      <c r="AK102" s="22"/>
      <c r="AL102" s="22"/>
      <c r="AM102" s="50"/>
      <c r="AN102" s="22"/>
      <c r="AO102" s="22"/>
      <c r="AP102" s="22"/>
      <c r="AQ102" s="22"/>
      <c r="AR102" s="22"/>
      <c r="AS102" s="50">
        <f t="shared" si="38"/>
        <v>0</v>
      </c>
      <c r="AT102" s="21"/>
      <c r="AU102" s="22"/>
      <c r="AV102" s="22"/>
      <c r="AW102" s="39">
        <f t="shared" si="39"/>
        <v>0</v>
      </c>
      <c r="AX102" s="131"/>
      <c r="AY102" s="22"/>
      <c r="AZ102" s="22"/>
      <c r="BA102" s="22"/>
      <c r="BB102" s="22"/>
      <c r="BC102" s="22"/>
      <c r="BD102" s="22"/>
      <c r="BE102" s="22"/>
      <c r="BF102" s="22"/>
      <c r="BG102" s="50">
        <f t="shared" si="40"/>
        <v>0</v>
      </c>
      <c r="BH102" s="21"/>
      <c r="BI102" s="22"/>
      <c r="BJ102" s="22"/>
      <c r="BK102" s="22"/>
      <c r="BL102" s="22"/>
      <c r="BM102" s="22"/>
      <c r="BN102" s="22"/>
      <c r="BO102" s="22"/>
      <c r="BP102" s="22"/>
      <c r="BQ102" s="22"/>
      <c r="BR102" s="50">
        <f t="shared" si="41"/>
        <v>0</v>
      </c>
      <c r="BS102" s="21"/>
      <c r="BT102" s="22"/>
      <c r="BU102" s="50"/>
      <c r="BV102" s="21"/>
      <c r="BW102" s="39">
        <f t="shared" si="42"/>
        <v>0</v>
      </c>
      <c r="BX102" s="21"/>
      <c r="BY102" s="22"/>
      <c r="BZ102" s="22"/>
      <c r="CA102" s="22"/>
      <c r="CB102" s="22"/>
      <c r="CC102" s="39">
        <f t="shared" si="43"/>
        <v>0</v>
      </c>
      <c r="CD102" s="134"/>
      <c r="CE102" s="103"/>
      <c r="CF102" s="103"/>
      <c r="CG102" s="103"/>
      <c r="CH102" s="22"/>
      <c r="CI102" s="103"/>
      <c r="CJ102" s="39"/>
      <c r="CK102" s="104">
        <v>1.4</v>
      </c>
      <c r="CL102" s="104">
        <v>4.07</v>
      </c>
      <c r="CM102" s="104"/>
      <c r="CN102" s="104"/>
      <c r="CO102" s="145"/>
      <c r="CP102" s="145"/>
      <c r="CQ102" s="145"/>
      <c r="CR102" s="145"/>
      <c r="CT102" s="115"/>
    </row>
    <row r="103" spans="2:98" s="7" customFormat="1" ht="13.5" customHeight="1" thickBot="1" x14ac:dyDescent="0.2">
      <c r="B103" s="276"/>
      <c r="C103" s="93" t="s">
        <v>244</v>
      </c>
      <c r="D103" s="102"/>
      <c r="E103" s="22"/>
      <c r="F103" s="22"/>
      <c r="G103" s="22"/>
      <c r="H103" s="22"/>
      <c r="I103" s="22"/>
      <c r="J103" s="22"/>
      <c r="K103" s="39">
        <f t="shared" si="36"/>
        <v>0</v>
      </c>
      <c r="L103" s="131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39"/>
      <c r="AA103" s="21"/>
      <c r="AB103" s="22"/>
      <c r="AC103" s="22"/>
      <c r="AD103" s="22"/>
      <c r="AE103" s="22"/>
      <c r="AF103" s="39">
        <f t="shared" si="37"/>
        <v>0</v>
      </c>
      <c r="AG103" s="45"/>
      <c r="AH103" s="22"/>
      <c r="AI103" s="22"/>
      <c r="AJ103" s="22"/>
      <c r="AK103" s="22"/>
      <c r="AL103" s="22"/>
      <c r="AM103" s="50"/>
      <c r="AN103" s="22"/>
      <c r="AO103" s="22"/>
      <c r="AP103" s="22"/>
      <c r="AQ103" s="22"/>
      <c r="AR103" s="22"/>
      <c r="AS103" s="50">
        <f t="shared" si="38"/>
        <v>0</v>
      </c>
      <c r="AT103" s="21"/>
      <c r="AU103" s="22"/>
      <c r="AV103" s="22"/>
      <c r="AW103" s="39">
        <f t="shared" si="39"/>
        <v>0</v>
      </c>
      <c r="AX103" s="5"/>
      <c r="AY103" s="6"/>
      <c r="AZ103" s="6"/>
      <c r="BA103" s="6"/>
      <c r="BB103" s="6"/>
      <c r="BC103" s="6"/>
      <c r="BD103" s="6"/>
      <c r="BE103" s="6"/>
      <c r="BF103" s="6"/>
      <c r="BG103" s="16">
        <f t="shared" si="40"/>
        <v>0</v>
      </c>
      <c r="BH103" s="19"/>
      <c r="BI103" s="6"/>
      <c r="BJ103" s="6"/>
      <c r="BK103" s="6"/>
      <c r="BL103" s="6"/>
      <c r="BM103" s="6"/>
      <c r="BN103" s="6"/>
      <c r="BO103" s="6"/>
      <c r="BP103" s="6"/>
      <c r="BQ103" s="6"/>
      <c r="BR103" s="16">
        <f t="shared" si="41"/>
        <v>0</v>
      </c>
      <c r="BS103" s="19"/>
      <c r="BT103" s="6"/>
      <c r="BU103" s="16"/>
      <c r="BV103" s="19"/>
      <c r="BW103" s="35">
        <f t="shared" si="42"/>
        <v>0</v>
      </c>
      <c r="BX103" s="19"/>
      <c r="BY103" s="6"/>
      <c r="BZ103" s="6"/>
      <c r="CA103" s="6"/>
      <c r="CB103" s="6"/>
      <c r="CC103" s="35">
        <f t="shared" si="43"/>
        <v>0</v>
      </c>
      <c r="CD103" s="82"/>
      <c r="CE103" s="70"/>
      <c r="CF103" s="70"/>
      <c r="CG103" s="70"/>
      <c r="CH103" s="6"/>
      <c r="CI103" s="70"/>
      <c r="CJ103" s="35"/>
      <c r="CK103" s="77"/>
      <c r="CL103" s="77">
        <v>0.2</v>
      </c>
      <c r="CM103" s="77"/>
      <c r="CN103" s="77"/>
      <c r="CO103" s="145"/>
      <c r="CP103" s="145"/>
      <c r="CQ103" s="145"/>
      <c r="CR103" s="145"/>
      <c r="CT103" s="115"/>
    </row>
    <row r="104" spans="2:98" s="7" customFormat="1" ht="13.5" customHeight="1" thickBot="1" x14ac:dyDescent="0.2">
      <c r="B104" s="276"/>
      <c r="C104" s="93" t="s">
        <v>92</v>
      </c>
      <c r="D104" s="102">
        <v>60396.7</v>
      </c>
      <c r="E104" s="22"/>
      <c r="F104" s="22"/>
      <c r="G104" s="22">
        <v>10241.76</v>
      </c>
      <c r="H104" s="22"/>
      <c r="I104" s="22"/>
      <c r="J104" s="22"/>
      <c r="K104" s="39">
        <f t="shared" si="36"/>
        <v>70638.459999999992</v>
      </c>
      <c r="L104" s="131">
        <v>447435.31</v>
      </c>
      <c r="M104" s="22">
        <v>44474261.460000098</v>
      </c>
      <c r="N104" s="22">
        <v>37036.53</v>
      </c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39"/>
      <c r="AA104" s="21"/>
      <c r="AB104" s="22">
        <v>3414</v>
      </c>
      <c r="AC104" s="22"/>
      <c r="AD104" s="22"/>
      <c r="AE104" s="22"/>
      <c r="AF104" s="39">
        <f t="shared" si="37"/>
        <v>44962147.300000101</v>
      </c>
      <c r="AG104" s="45">
        <v>23724.91</v>
      </c>
      <c r="AH104" s="22">
        <v>43119.95</v>
      </c>
      <c r="AI104" s="22"/>
      <c r="AJ104" s="22"/>
      <c r="AK104" s="22"/>
      <c r="AL104" s="22"/>
      <c r="AM104" s="50"/>
      <c r="AN104" s="22">
        <v>285244.19</v>
      </c>
      <c r="AO104" s="22"/>
      <c r="AP104" s="22"/>
      <c r="AQ104" s="22">
        <v>2161870.94</v>
      </c>
      <c r="AR104" s="22"/>
      <c r="AS104" s="50">
        <f t="shared" si="38"/>
        <v>2513959.9899999998</v>
      </c>
      <c r="AT104" s="21"/>
      <c r="AU104" s="22"/>
      <c r="AV104" s="22"/>
      <c r="AW104" s="39">
        <f t="shared" si="39"/>
        <v>0</v>
      </c>
      <c r="AX104" s="5"/>
      <c r="AY104" s="6"/>
      <c r="AZ104" s="6"/>
      <c r="BA104" s="6"/>
      <c r="BB104" s="6"/>
      <c r="BC104" s="6"/>
      <c r="BD104" s="6"/>
      <c r="BE104" s="6"/>
      <c r="BF104" s="6"/>
      <c r="BG104" s="16">
        <f t="shared" si="40"/>
        <v>0</v>
      </c>
      <c r="BH104" s="19"/>
      <c r="BI104" s="6"/>
      <c r="BJ104" s="6"/>
      <c r="BK104" s="6"/>
      <c r="BL104" s="6"/>
      <c r="BM104" s="6"/>
      <c r="BN104" s="6"/>
      <c r="BO104" s="6"/>
      <c r="BP104" s="6"/>
      <c r="BQ104" s="6"/>
      <c r="BR104" s="16">
        <f t="shared" si="41"/>
        <v>0</v>
      </c>
      <c r="BS104" s="19">
        <v>66452.83</v>
      </c>
      <c r="BT104" s="6"/>
      <c r="BU104" s="16"/>
      <c r="BV104" s="19"/>
      <c r="BW104" s="35">
        <f t="shared" si="42"/>
        <v>66452.83</v>
      </c>
      <c r="BX104" s="19"/>
      <c r="BY104" s="6"/>
      <c r="BZ104" s="6"/>
      <c r="CA104" s="6"/>
      <c r="CB104" s="6"/>
      <c r="CC104" s="35">
        <f t="shared" si="43"/>
        <v>0</v>
      </c>
      <c r="CD104" s="82"/>
      <c r="CE104" s="70"/>
      <c r="CF104" s="70"/>
      <c r="CG104" s="70"/>
      <c r="CH104" s="6"/>
      <c r="CI104" s="70"/>
      <c r="CJ104" s="35"/>
      <c r="CK104" s="77"/>
      <c r="CL104" s="77">
        <v>200.65</v>
      </c>
      <c r="CM104" s="77"/>
      <c r="CN104" s="77">
        <v>22295849.73</v>
      </c>
      <c r="CO104" s="145"/>
      <c r="CP104" s="145"/>
      <c r="CQ104" s="145"/>
      <c r="CR104" s="145"/>
      <c r="CT104" s="115"/>
    </row>
    <row r="105" spans="2:98" s="7" customFormat="1" ht="13.5" customHeight="1" thickBot="1" x14ac:dyDescent="0.2">
      <c r="B105" s="276"/>
      <c r="C105" s="93" t="s">
        <v>266</v>
      </c>
      <c r="D105" s="102"/>
      <c r="E105" s="22"/>
      <c r="F105" s="22"/>
      <c r="G105" s="22"/>
      <c r="H105" s="22"/>
      <c r="I105" s="22"/>
      <c r="J105" s="22"/>
      <c r="K105" s="39">
        <f t="shared" si="36"/>
        <v>0</v>
      </c>
      <c r="L105" s="131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39"/>
      <c r="AA105" s="21"/>
      <c r="AB105" s="22"/>
      <c r="AC105" s="22"/>
      <c r="AD105" s="22"/>
      <c r="AE105" s="22"/>
      <c r="AF105" s="39">
        <f t="shared" si="37"/>
        <v>0</v>
      </c>
      <c r="AG105" s="45"/>
      <c r="AH105" s="22"/>
      <c r="AI105" s="22"/>
      <c r="AJ105" s="22"/>
      <c r="AK105" s="22"/>
      <c r="AL105" s="22"/>
      <c r="AM105" s="50"/>
      <c r="AN105" s="22"/>
      <c r="AO105" s="22"/>
      <c r="AP105" s="22"/>
      <c r="AQ105" s="22"/>
      <c r="AR105" s="22"/>
      <c r="AS105" s="50">
        <f t="shared" si="38"/>
        <v>0</v>
      </c>
      <c r="AT105" s="21"/>
      <c r="AU105" s="22"/>
      <c r="AV105" s="22"/>
      <c r="AW105" s="39">
        <f t="shared" si="39"/>
        <v>0</v>
      </c>
      <c r="AX105" s="5"/>
      <c r="AY105" s="6"/>
      <c r="AZ105" s="6"/>
      <c r="BA105" s="6"/>
      <c r="BB105" s="6"/>
      <c r="BC105" s="6"/>
      <c r="BD105" s="6"/>
      <c r="BE105" s="6"/>
      <c r="BF105" s="6"/>
      <c r="BG105" s="16">
        <f t="shared" si="40"/>
        <v>0</v>
      </c>
      <c r="BH105" s="19"/>
      <c r="BI105" s="6"/>
      <c r="BJ105" s="6"/>
      <c r="BK105" s="6"/>
      <c r="BL105" s="6"/>
      <c r="BM105" s="6"/>
      <c r="BN105" s="6"/>
      <c r="BO105" s="6"/>
      <c r="BP105" s="6"/>
      <c r="BQ105" s="6"/>
      <c r="BR105" s="16">
        <f t="shared" si="41"/>
        <v>0</v>
      </c>
      <c r="BS105" s="19"/>
      <c r="BT105" s="6"/>
      <c r="BU105" s="16"/>
      <c r="BV105" s="19"/>
      <c r="BW105" s="35">
        <f t="shared" si="42"/>
        <v>0</v>
      </c>
      <c r="BX105" s="19"/>
      <c r="BY105" s="6"/>
      <c r="BZ105" s="6"/>
      <c r="CA105" s="6"/>
      <c r="CB105" s="6"/>
      <c r="CC105" s="35">
        <f t="shared" si="43"/>
        <v>0</v>
      </c>
      <c r="CD105" s="82"/>
      <c r="CE105" s="70"/>
      <c r="CF105" s="70"/>
      <c r="CG105" s="70"/>
      <c r="CH105" s="6"/>
      <c r="CI105" s="70"/>
      <c r="CJ105" s="35"/>
      <c r="CK105" s="77"/>
      <c r="CL105" s="77">
        <v>3.3</v>
      </c>
      <c r="CM105" s="77"/>
      <c r="CN105" s="77"/>
      <c r="CO105" s="145"/>
      <c r="CP105" s="145"/>
      <c r="CQ105" s="145"/>
      <c r="CR105" s="145"/>
      <c r="CT105" s="115"/>
    </row>
    <row r="106" spans="2:98" s="7" customFormat="1" ht="13.5" customHeight="1" thickBot="1" x14ac:dyDescent="0.2">
      <c r="B106" s="276"/>
      <c r="C106" s="88" t="s">
        <v>267</v>
      </c>
      <c r="D106" s="99"/>
      <c r="E106" s="28"/>
      <c r="F106" s="28"/>
      <c r="G106" s="28"/>
      <c r="H106" s="28"/>
      <c r="I106" s="28"/>
      <c r="J106" s="28"/>
      <c r="K106" s="37">
        <f t="shared" si="36"/>
        <v>0</v>
      </c>
      <c r="L106" s="29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37"/>
      <c r="AA106" s="52"/>
      <c r="AB106" s="46"/>
      <c r="AC106" s="46"/>
      <c r="AD106" s="46"/>
      <c r="AE106" s="46"/>
      <c r="AF106" s="53">
        <f t="shared" si="37"/>
        <v>0</v>
      </c>
      <c r="AG106" s="43"/>
      <c r="AH106" s="46"/>
      <c r="AI106" s="46"/>
      <c r="AJ106" s="46"/>
      <c r="AK106" s="46"/>
      <c r="AL106" s="46"/>
      <c r="AM106" s="47"/>
      <c r="AN106" s="46"/>
      <c r="AO106" s="46"/>
      <c r="AP106" s="46"/>
      <c r="AQ106" s="46"/>
      <c r="AR106" s="46"/>
      <c r="AS106" s="47">
        <f t="shared" si="38"/>
        <v>0</v>
      </c>
      <c r="AT106" s="52"/>
      <c r="AU106" s="46"/>
      <c r="AV106" s="46"/>
      <c r="AW106" s="53">
        <f t="shared" si="39"/>
        <v>0</v>
      </c>
      <c r="AX106" s="29">
        <v>48000</v>
      </c>
      <c r="AY106" s="28"/>
      <c r="AZ106" s="28"/>
      <c r="BA106" s="28"/>
      <c r="BB106" s="28"/>
      <c r="BC106" s="28"/>
      <c r="BD106" s="28"/>
      <c r="BE106" s="28"/>
      <c r="BF106" s="28"/>
      <c r="BG106" s="65">
        <f t="shared" si="40"/>
        <v>48000</v>
      </c>
      <c r="BH106" s="27"/>
      <c r="BI106" s="28"/>
      <c r="BJ106" s="28"/>
      <c r="BK106" s="28"/>
      <c r="BL106" s="28"/>
      <c r="BM106" s="28"/>
      <c r="BN106" s="28"/>
      <c r="BO106" s="28"/>
      <c r="BP106" s="28"/>
      <c r="BQ106" s="28"/>
      <c r="BR106" s="65">
        <f t="shared" si="41"/>
        <v>0</v>
      </c>
      <c r="BS106" s="27"/>
      <c r="BT106" s="28"/>
      <c r="BU106" s="65"/>
      <c r="BV106" s="27"/>
      <c r="BW106" s="37">
        <f t="shared" si="42"/>
        <v>0</v>
      </c>
      <c r="BX106" s="27"/>
      <c r="BY106" s="28"/>
      <c r="BZ106" s="28"/>
      <c r="CA106" s="28"/>
      <c r="CB106" s="28"/>
      <c r="CC106" s="37">
        <f t="shared" si="43"/>
        <v>0</v>
      </c>
      <c r="CD106" s="80"/>
      <c r="CE106" s="66"/>
      <c r="CF106" s="66"/>
      <c r="CG106" s="66"/>
      <c r="CH106" s="28"/>
      <c r="CI106" s="66"/>
      <c r="CJ106" s="37"/>
      <c r="CK106" s="75"/>
      <c r="CL106" s="75">
        <v>8.75</v>
      </c>
      <c r="CM106" s="75"/>
      <c r="CN106" s="75"/>
      <c r="CO106" s="145"/>
      <c r="CP106" s="145"/>
      <c r="CQ106" s="145"/>
      <c r="CR106" s="145"/>
      <c r="CT106" s="115"/>
    </row>
    <row r="107" spans="2:98" s="7" customFormat="1" ht="13.5" customHeight="1" thickBot="1" x14ac:dyDescent="0.2">
      <c r="B107" s="276"/>
      <c r="C107" s="93" t="s">
        <v>245</v>
      </c>
      <c r="D107" s="102"/>
      <c r="E107" s="22"/>
      <c r="F107" s="22"/>
      <c r="G107" s="22"/>
      <c r="H107" s="22"/>
      <c r="I107" s="22"/>
      <c r="J107" s="22"/>
      <c r="K107" s="39">
        <f t="shared" si="36"/>
        <v>0</v>
      </c>
      <c r="L107" s="131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39"/>
      <c r="AA107" s="21"/>
      <c r="AB107" s="22"/>
      <c r="AC107" s="22"/>
      <c r="AD107" s="22"/>
      <c r="AE107" s="22"/>
      <c r="AF107" s="39">
        <f t="shared" si="37"/>
        <v>0</v>
      </c>
      <c r="AG107" s="45"/>
      <c r="AH107" s="22"/>
      <c r="AI107" s="22"/>
      <c r="AJ107" s="22"/>
      <c r="AK107" s="22"/>
      <c r="AL107" s="22"/>
      <c r="AM107" s="50"/>
      <c r="AN107" s="22"/>
      <c r="AO107" s="22"/>
      <c r="AP107" s="22"/>
      <c r="AQ107" s="22"/>
      <c r="AR107" s="22"/>
      <c r="AS107" s="50">
        <f t="shared" si="38"/>
        <v>0</v>
      </c>
      <c r="AT107" s="21"/>
      <c r="AU107" s="22"/>
      <c r="AV107" s="22"/>
      <c r="AW107" s="39">
        <f t="shared" si="39"/>
        <v>0</v>
      </c>
      <c r="AX107" s="131"/>
      <c r="AY107" s="22"/>
      <c r="AZ107" s="22"/>
      <c r="BA107" s="22"/>
      <c r="BB107" s="22"/>
      <c r="BC107" s="22"/>
      <c r="BD107" s="22"/>
      <c r="BE107" s="22"/>
      <c r="BF107" s="22"/>
      <c r="BG107" s="50">
        <f t="shared" si="40"/>
        <v>0</v>
      </c>
      <c r="BH107" s="21"/>
      <c r="BI107" s="22"/>
      <c r="BJ107" s="22"/>
      <c r="BK107" s="22"/>
      <c r="BL107" s="22"/>
      <c r="BM107" s="22"/>
      <c r="BN107" s="22"/>
      <c r="BO107" s="22"/>
      <c r="BP107" s="22"/>
      <c r="BQ107" s="22"/>
      <c r="BR107" s="50">
        <f t="shared" si="41"/>
        <v>0</v>
      </c>
      <c r="BS107" s="21"/>
      <c r="BT107" s="22"/>
      <c r="BU107" s="50"/>
      <c r="BV107" s="21"/>
      <c r="BW107" s="39">
        <f t="shared" si="42"/>
        <v>0</v>
      </c>
      <c r="BX107" s="21"/>
      <c r="BY107" s="22"/>
      <c r="BZ107" s="22"/>
      <c r="CA107" s="22"/>
      <c r="CB107" s="22"/>
      <c r="CC107" s="39">
        <f t="shared" si="43"/>
        <v>0</v>
      </c>
      <c r="CD107" s="134"/>
      <c r="CE107" s="103"/>
      <c r="CF107" s="103"/>
      <c r="CG107" s="103"/>
      <c r="CH107" s="22"/>
      <c r="CI107" s="103"/>
      <c r="CJ107" s="39"/>
      <c r="CK107" s="104"/>
      <c r="CL107" s="104">
        <v>0.5</v>
      </c>
      <c r="CM107" s="104"/>
      <c r="CN107" s="104"/>
      <c r="CO107" s="145"/>
      <c r="CP107" s="145"/>
      <c r="CQ107" s="145"/>
      <c r="CR107" s="145"/>
      <c r="CT107" s="115"/>
    </row>
    <row r="108" spans="2:98" s="7" customFormat="1" ht="13.5" customHeight="1" thickBot="1" x14ac:dyDescent="0.2">
      <c r="B108" s="276"/>
      <c r="C108" s="93" t="s">
        <v>132</v>
      </c>
      <c r="D108" s="102"/>
      <c r="E108" s="22"/>
      <c r="F108" s="22"/>
      <c r="G108" s="22">
        <v>3279.45</v>
      </c>
      <c r="H108" s="22"/>
      <c r="I108" s="22"/>
      <c r="J108" s="22"/>
      <c r="K108" s="39">
        <f t="shared" si="36"/>
        <v>3279.45</v>
      </c>
      <c r="L108" s="131">
        <v>144187.45000000001</v>
      </c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39"/>
      <c r="AA108" s="21"/>
      <c r="AB108" s="22"/>
      <c r="AC108" s="22"/>
      <c r="AD108" s="22"/>
      <c r="AE108" s="22"/>
      <c r="AF108" s="39">
        <f t="shared" si="37"/>
        <v>144187.45000000001</v>
      </c>
      <c r="AG108" s="45">
        <v>28700.62</v>
      </c>
      <c r="AH108" s="22"/>
      <c r="AI108" s="22"/>
      <c r="AJ108" s="22"/>
      <c r="AK108" s="22"/>
      <c r="AL108" s="22"/>
      <c r="AM108" s="50"/>
      <c r="AN108" s="22">
        <v>220958.29</v>
      </c>
      <c r="AO108" s="22"/>
      <c r="AP108" s="22"/>
      <c r="AQ108" s="22"/>
      <c r="AR108" s="22"/>
      <c r="AS108" s="50">
        <f t="shared" si="38"/>
        <v>249658.91</v>
      </c>
      <c r="AT108" s="21"/>
      <c r="AU108" s="22"/>
      <c r="AV108" s="22"/>
      <c r="AW108" s="39">
        <f t="shared" si="39"/>
        <v>0</v>
      </c>
      <c r="AX108" s="5"/>
      <c r="AY108" s="6"/>
      <c r="AZ108" s="6"/>
      <c r="BA108" s="6"/>
      <c r="BB108" s="6"/>
      <c r="BC108" s="6"/>
      <c r="BD108" s="6"/>
      <c r="BE108" s="6"/>
      <c r="BF108" s="6"/>
      <c r="BG108" s="16">
        <f t="shared" si="40"/>
        <v>0</v>
      </c>
      <c r="BH108" s="19"/>
      <c r="BI108" s="6"/>
      <c r="BJ108" s="6"/>
      <c r="BK108" s="6"/>
      <c r="BL108" s="6"/>
      <c r="BM108" s="6"/>
      <c r="BN108" s="6"/>
      <c r="BO108" s="6"/>
      <c r="BP108" s="6"/>
      <c r="BQ108" s="6"/>
      <c r="BR108" s="16">
        <f t="shared" si="41"/>
        <v>0</v>
      </c>
      <c r="BS108" s="19"/>
      <c r="BT108" s="6"/>
      <c r="BU108" s="16"/>
      <c r="BV108" s="19"/>
      <c r="BW108" s="35">
        <f t="shared" si="42"/>
        <v>0</v>
      </c>
      <c r="BX108" s="19"/>
      <c r="BY108" s="6"/>
      <c r="BZ108" s="6"/>
      <c r="CA108" s="6"/>
      <c r="CB108" s="6"/>
      <c r="CC108" s="35">
        <f t="shared" si="43"/>
        <v>0</v>
      </c>
      <c r="CD108" s="82"/>
      <c r="CE108" s="70"/>
      <c r="CF108" s="70"/>
      <c r="CG108" s="70"/>
      <c r="CH108" s="6"/>
      <c r="CI108" s="70"/>
      <c r="CJ108" s="35"/>
      <c r="CK108" s="77"/>
      <c r="CL108" s="77">
        <v>6.9</v>
      </c>
      <c r="CM108" s="77"/>
      <c r="CN108" s="77"/>
      <c r="CO108" s="145"/>
      <c r="CP108" s="145"/>
      <c r="CQ108" s="145"/>
      <c r="CR108" s="145"/>
      <c r="CT108" s="115"/>
    </row>
    <row r="109" spans="2:98" s="7" customFormat="1" ht="13.5" customHeight="1" thickBot="1" x14ac:dyDescent="0.2">
      <c r="B109" s="276"/>
      <c r="C109" s="93" t="s">
        <v>88</v>
      </c>
      <c r="D109" s="102"/>
      <c r="E109" s="22"/>
      <c r="F109" s="22"/>
      <c r="G109" s="22"/>
      <c r="H109" s="22"/>
      <c r="I109" s="22"/>
      <c r="J109" s="22"/>
      <c r="K109" s="39">
        <f t="shared" si="36"/>
        <v>0</v>
      </c>
      <c r="L109" s="131">
        <v>96401.12</v>
      </c>
      <c r="M109" s="22">
        <v>23926.12</v>
      </c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39"/>
      <c r="AA109" s="21"/>
      <c r="AB109" s="22"/>
      <c r="AC109" s="22"/>
      <c r="AD109" s="22"/>
      <c r="AE109" s="22"/>
      <c r="AF109" s="39">
        <f t="shared" si="37"/>
        <v>120327.23999999999</v>
      </c>
      <c r="AG109" s="45">
        <v>11055.09</v>
      </c>
      <c r="AH109" s="22">
        <v>1360</v>
      </c>
      <c r="AI109" s="22"/>
      <c r="AJ109" s="22"/>
      <c r="AK109" s="22"/>
      <c r="AL109" s="22"/>
      <c r="AM109" s="50"/>
      <c r="AN109" s="22">
        <v>150973.66</v>
      </c>
      <c r="AO109" s="22"/>
      <c r="AP109" s="22"/>
      <c r="AQ109" s="22"/>
      <c r="AR109" s="22"/>
      <c r="AS109" s="50">
        <f t="shared" si="38"/>
        <v>163388.75</v>
      </c>
      <c r="AT109" s="21"/>
      <c r="AU109" s="22"/>
      <c r="AV109" s="22"/>
      <c r="AW109" s="39">
        <f t="shared" si="39"/>
        <v>0</v>
      </c>
      <c r="AX109" s="5"/>
      <c r="AY109" s="6"/>
      <c r="AZ109" s="6"/>
      <c r="BA109" s="6"/>
      <c r="BB109" s="6"/>
      <c r="BC109" s="6"/>
      <c r="BD109" s="6"/>
      <c r="BE109" s="6"/>
      <c r="BF109" s="6"/>
      <c r="BG109" s="16">
        <f t="shared" si="40"/>
        <v>0</v>
      </c>
      <c r="BH109" s="19"/>
      <c r="BI109" s="6"/>
      <c r="BJ109" s="6"/>
      <c r="BK109" s="6"/>
      <c r="BL109" s="6"/>
      <c r="BM109" s="6"/>
      <c r="BN109" s="6"/>
      <c r="BO109" s="6"/>
      <c r="BP109" s="6"/>
      <c r="BQ109" s="6"/>
      <c r="BR109" s="16">
        <f t="shared" si="41"/>
        <v>0</v>
      </c>
      <c r="BS109" s="19"/>
      <c r="BT109" s="6"/>
      <c r="BU109" s="16"/>
      <c r="BV109" s="19"/>
      <c r="BW109" s="35">
        <f t="shared" si="42"/>
        <v>0</v>
      </c>
      <c r="BX109" s="19"/>
      <c r="BY109" s="6"/>
      <c r="BZ109" s="6"/>
      <c r="CA109" s="6"/>
      <c r="CB109" s="6"/>
      <c r="CC109" s="35">
        <f t="shared" si="43"/>
        <v>0</v>
      </c>
      <c r="CD109" s="82"/>
      <c r="CE109" s="70"/>
      <c r="CF109" s="70"/>
      <c r="CG109" s="70"/>
      <c r="CH109" s="6"/>
      <c r="CI109" s="70"/>
      <c r="CJ109" s="35"/>
      <c r="CK109" s="77"/>
      <c r="CL109" s="77">
        <v>18.399999999999999</v>
      </c>
      <c r="CM109" s="77"/>
      <c r="CN109" s="77">
        <v>2</v>
      </c>
      <c r="CO109" s="145"/>
      <c r="CP109" s="145"/>
      <c r="CQ109" s="145"/>
      <c r="CR109" s="145"/>
      <c r="CT109" s="115"/>
    </row>
    <row r="110" spans="2:98" s="7" customFormat="1" ht="13.5" customHeight="1" thickBot="1" x14ac:dyDescent="0.2">
      <c r="B110" s="276"/>
      <c r="C110" s="93" t="s">
        <v>193</v>
      </c>
      <c r="D110" s="102"/>
      <c r="E110" s="22"/>
      <c r="F110" s="22"/>
      <c r="G110" s="22"/>
      <c r="H110" s="22"/>
      <c r="I110" s="22"/>
      <c r="J110" s="22"/>
      <c r="K110" s="39">
        <f t="shared" si="36"/>
        <v>0</v>
      </c>
      <c r="L110" s="131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39"/>
      <c r="AA110" s="21"/>
      <c r="AB110" s="22"/>
      <c r="AC110" s="22"/>
      <c r="AD110" s="22"/>
      <c r="AE110" s="22"/>
      <c r="AF110" s="39">
        <f t="shared" si="37"/>
        <v>0</v>
      </c>
      <c r="AG110" s="45"/>
      <c r="AH110" s="22"/>
      <c r="AI110" s="22"/>
      <c r="AJ110" s="22"/>
      <c r="AK110" s="22"/>
      <c r="AL110" s="22"/>
      <c r="AM110" s="50"/>
      <c r="AN110" s="22"/>
      <c r="AO110" s="22"/>
      <c r="AP110" s="22"/>
      <c r="AQ110" s="22"/>
      <c r="AR110" s="22"/>
      <c r="AS110" s="50">
        <f t="shared" si="38"/>
        <v>0</v>
      </c>
      <c r="AT110" s="21"/>
      <c r="AU110" s="22"/>
      <c r="AV110" s="22"/>
      <c r="AW110" s="39">
        <f t="shared" si="39"/>
        <v>0</v>
      </c>
      <c r="AX110" s="5"/>
      <c r="AY110" s="6"/>
      <c r="AZ110" s="6"/>
      <c r="BA110" s="6"/>
      <c r="BB110" s="6"/>
      <c r="BC110" s="6"/>
      <c r="BD110" s="6"/>
      <c r="BE110" s="6"/>
      <c r="BF110" s="6"/>
      <c r="BG110" s="16">
        <f t="shared" si="40"/>
        <v>0</v>
      </c>
      <c r="BH110" s="19"/>
      <c r="BI110" s="6"/>
      <c r="BJ110" s="6"/>
      <c r="BK110" s="6"/>
      <c r="BL110" s="6"/>
      <c r="BM110" s="6"/>
      <c r="BN110" s="6"/>
      <c r="BO110" s="6"/>
      <c r="BP110" s="6"/>
      <c r="BQ110" s="6"/>
      <c r="BR110" s="16">
        <f t="shared" si="41"/>
        <v>0</v>
      </c>
      <c r="BS110" s="19"/>
      <c r="BT110" s="6"/>
      <c r="BU110" s="16"/>
      <c r="BV110" s="19"/>
      <c r="BW110" s="35">
        <f t="shared" si="42"/>
        <v>0</v>
      </c>
      <c r="BX110" s="19"/>
      <c r="BY110" s="6"/>
      <c r="BZ110" s="6"/>
      <c r="CA110" s="6"/>
      <c r="CB110" s="6"/>
      <c r="CC110" s="35">
        <f t="shared" si="43"/>
        <v>0</v>
      </c>
      <c r="CD110" s="82"/>
      <c r="CE110" s="70"/>
      <c r="CF110" s="70"/>
      <c r="CG110" s="70"/>
      <c r="CH110" s="6"/>
      <c r="CI110" s="70"/>
      <c r="CJ110" s="35"/>
      <c r="CK110" s="77">
        <v>0.3</v>
      </c>
      <c r="CL110" s="77">
        <v>0.5</v>
      </c>
      <c r="CM110" s="77"/>
      <c r="CN110" s="77"/>
      <c r="CO110" s="145"/>
      <c r="CP110" s="145"/>
      <c r="CQ110" s="145"/>
      <c r="CR110" s="145"/>
      <c r="CT110" s="115"/>
    </row>
    <row r="111" spans="2:98" s="7" customFormat="1" ht="13.5" customHeight="1" thickBot="1" x14ac:dyDescent="0.2">
      <c r="B111" s="276"/>
      <c r="C111" s="88" t="s">
        <v>246</v>
      </c>
      <c r="D111" s="99"/>
      <c r="E111" s="28"/>
      <c r="F111" s="28"/>
      <c r="G111" s="28"/>
      <c r="H111" s="28"/>
      <c r="I111" s="28"/>
      <c r="J111" s="28"/>
      <c r="K111" s="37">
        <f t="shared" si="36"/>
        <v>0</v>
      </c>
      <c r="L111" s="29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37"/>
      <c r="AA111" s="52"/>
      <c r="AB111" s="46"/>
      <c r="AC111" s="46"/>
      <c r="AD111" s="46"/>
      <c r="AE111" s="46"/>
      <c r="AF111" s="53">
        <f t="shared" si="37"/>
        <v>0</v>
      </c>
      <c r="AG111" s="43"/>
      <c r="AH111" s="46"/>
      <c r="AI111" s="46"/>
      <c r="AJ111" s="46"/>
      <c r="AK111" s="46"/>
      <c r="AL111" s="46"/>
      <c r="AM111" s="47"/>
      <c r="AN111" s="46"/>
      <c r="AO111" s="46"/>
      <c r="AP111" s="46"/>
      <c r="AQ111" s="46"/>
      <c r="AR111" s="46"/>
      <c r="AS111" s="47">
        <f t="shared" si="38"/>
        <v>0</v>
      </c>
      <c r="AT111" s="52"/>
      <c r="AU111" s="46"/>
      <c r="AV111" s="46"/>
      <c r="AW111" s="53">
        <f t="shared" si="39"/>
        <v>0</v>
      </c>
      <c r="AX111" s="29"/>
      <c r="AY111" s="28"/>
      <c r="AZ111" s="28"/>
      <c r="BA111" s="28"/>
      <c r="BB111" s="28"/>
      <c r="BC111" s="28"/>
      <c r="BD111" s="28"/>
      <c r="BE111" s="28"/>
      <c r="BF111" s="28"/>
      <c r="BG111" s="65">
        <f t="shared" si="40"/>
        <v>0</v>
      </c>
      <c r="BH111" s="27"/>
      <c r="BI111" s="28"/>
      <c r="BJ111" s="28"/>
      <c r="BK111" s="28"/>
      <c r="BL111" s="28"/>
      <c r="BM111" s="28"/>
      <c r="BN111" s="28"/>
      <c r="BO111" s="28"/>
      <c r="BP111" s="28"/>
      <c r="BQ111" s="28"/>
      <c r="BR111" s="65">
        <f t="shared" si="41"/>
        <v>0</v>
      </c>
      <c r="BS111" s="27"/>
      <c r="BT111" s="28"/>
      <c r="BU111" s="65"/>
      <c r="BV111" s="27"/>
      <c r="BW111" s="37">
        <f t="shared" si="42"/>
        <v>0</v>
      </c>
      <c r="BX111" s="27"/>
      <c r="BY111" s="28"/>
      <c r="BZ111" s="28"/>
      <c r="CA111" s="28"/>
      <c r="CB111" s="28"/>
      <c r="CC111" s="37">
        <f t="shared" si="43"/>
        <v>0</v>
      </c>
      <c r="CD111" s="80"/>
      <c r="CE111" s="66"/>
      <c r="CF111" s="66"/>
      <c r="CG111" s="66"/>
      <c r="CH111" s="28"/>
      <c r="CI111" s="66"/>
      <c r="CJ111" s="37"/>
      <c r="CK111" s="75">
        <v>0.1</v>
      </c>
      <c r="CL111" s="75">
        <v>1.35</v>
      </c>
      <c r="CM111" s="75"/>
      <c r="CN111" s="75"/>
      <c r="CO111" s="145"/>
      <c r="CP111" s="145"/>
      <c r="CQ111" s="145"/>
      <c r="CR111" s="145"/>
      <c r="CT111" s="115"/>
    </row>
    <row r="112" spans="2:98" s="7" customFormat="1" ht="13.5" customHeight="1" thickBot="1" x14ac:dyDescent="0.2">
      <c r="B112" s="276"/>
      <c r="C112" s="93" t="s">
        <v>93</v>
      </c>
      <c r="D112" s="102">
        <v>2705874</v>
      </c>
      <c r="E112" s="22"/>
      <c r="F112" s="22"/>
      <c r="G112" s="22">
        <v>3467.37</v>
      </c>
      <c r="H112" s="22"/>
      <c r="I112" s="22"/>
      <c r="J112" s="22"/>
      <c r="K112" s="39">
        <f t="shared" si="36"/>
        <v>2709341.37</v>
      </c>
      <c r="L112" s="131"/>
      <c r="M112" s="22">
        <v>34678511.460000001</v>
      </c>
      <c r="N112" s="22"/>
      <c r="O112" s="22"/>
      <c r="P112" s="22"/>
      <c r="Q112" s="22">
        <v>307980.33</v>
      </c>
      <c r="R112" s="22"/>
      <c r="S112" s="22"/>
      <c r="T112" s="22"/>
      <c r="U112" s="22"/>
      <c r="V112" s="22">
        <v>4275573.5999999996</v>
      </c>
      <c r="W112" s="22">
        <v>20970</v>
      </c>
      <c r="X112" s="22"/>
      <c r="Y112" s="22"/>
      <c r="Z112" s="39">
        <v>694227.54</v>
      </c>
      <c r="AA112" s="21"/>
      <c r="AB112" s="22">
        <v>401820122.81999803</v>
      </c>
      <c r="AC112" s="22"/>
      <c r="AD112" s="22"/>
      <c r="AE112" s="22">
        <v>18.68</v>
      </c>
      <c r="AF112" s="39">
        <f t="shared" si="37"/>
        <v>441797404.42999804</v>
      </c>
      <c r="AG112" s="45"/>
      <c r="AH112" s="22">
        <v>27116</v>
      </c>
      <c r="AI112" s="22"/>
      <c r="AJ112" s="22"/>
      <c r="AK112" s="22"/>
      <c r="AL112" s="22"/>
      <c r="AM112" s="50">
        <v>9027.14</v>
      </c>
      <c r="AN112" s="22">
        <v>3442953.21</v>
      </c>
      <c r="AO112" s="22"/>
      <c r="AP112" s="22"/>
      <c r="AQ112" s="22">
        <v>30546.89</v>
      </c>
      <c r="AR112" s="22"/>
      <c r="AS112" s="50">
        <f t="shared" si="38"/>
        <v>3509643.24</v>
      </c>
      <c r="AT112" s="21">
        <v>6671535.7000000002</v>
      </c>
      <c r="AU112" s="22">
        <v>3382985</v>
      </c>
      <c r="AV112" s="22">
        <v>1.5</v>
      </c>
      <c r="AW112" s="39">
        <f t="shared" si="39"/>
        <v>10054522.199999999</v>
      </c>
      <c r="AX112" s="131"/>
      <c r="AY112" s="22"/>
      <c r="AZ112" s="22"/>
      <c r="BA112" s="22"/>
      <c r="BB112" s="22"/>
      <c r="BC112" s="22"/>
      <c r="BD112" s="22"/>
      <c r="BE112" s="22"/>
      <c r="BF112" s="22"/>
      <c r="BG112" s="50">
        <f t="shared" si="40"/>
        <v>0</v>
      </c>
      <c r="BH112" s="21"/>
      <c r="BI112" s="22"/>
      <c r="BJ112" s="22"/>
      <c r="BK112" s="22"/>
      <c r="BL112" s="22"/>
      <c r="BM112" s="22"/>
      <c r="BN112" s="22"/>
      <c r="BO112" s="22"/>
      <c r="BP112" s="22"/>
      <c r="BQ112" s="22"/>
      <c r="BR112" s="50">
        <f t="shared" si="41"/>
        <v>0</v>
      </c>
      <c r="BS112" s="21"/>
      <c r="BT112" s="22"/>
      <c r="BU112" s="50"/>
      <c r="BV112" s="21"/>
      <c r="BW112" s="39">
        <f t="shared" si="42"/>
        <v>0</v>
      </c>
      <c r="BX112" s="21"/>
      <c r="BY112" s="22">
        <v>10</v>
      </c>
      <c r="BZ112" s="22"/>
      <c r="CA112" s="22"/>
      <c r="CB112" s="22"/>
      <c r="CC112" s="39">
        <f t="shared" si="43"/>
        <v>10</v>
      </c>
      <c r="CD112" s="134"/>
      <c r="CE112" s="103"/>
      <c r="CF112" s="103"/>
      <c r="CG112" s="103"/>
      <c r="CH112" s="22"/>
      <c r="CI112" s="103"/>
      <c r="CJ112" s="39">
        <v>2009.7</v>
      </c>
      <c r="CK112" s="104">
        <v>80.989999999999995</v>
      </c>
      <c r="CL112" s="104">
        <v>222137.56</v>
      </c>
      <c r="CM112" s="104"/>
      <c r="CN112" s="104">
        <v>641907.6</v>
      </c>
      <c r="CO112" s="145"/>
      <c r="CP112" s="145"/>
      <c r="CQ112" s="145"/>
      <c r="CR112" s="145"/>
      <c r="CT112" s="115"/>
    </row>
    <row r="113" spans="2:98" s="7" customFormat="1" ht="13.5" customHeight="1" thickBot="1" x14ac:dyDescent="0.2">
      <c r="B113" s="276"/>
      <c r="C113" s="93" t="s">
        <v>247</v>
      </c>
      <c r="D113" s="102"/>
      <c r="E113" s="22"/>
      <c r="F113" s="22"/>
      <c r="G113" s="22"/>
      <c r="H113" s="22"/>
      <c r="I113" s="22"/>
      <c r="J113" s="22"/>
      <c r="K113" s="39">
        <f t="shared" si="36"/>
        <v>0</v>
      </c>
      <c r="L113" s="131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39"/>
      <c r="AA113" s="21"/>
      <c r="AB113" s="22"/>
      <c r="AC113" s="22"/>
      <c r="AD113" s="22"/>
      <c r="AE113" s="22"/>
      <c r="AF113" s="39">
        <f t="shared" si="37"/>
        <v>0</v>
      </c>
      <c r="AG113" s="45"/>
      <c r="AH113" s="22"/>
      <c r="AI113" s="22"/>
      <c r="AJ113" s="22"/>
      <c r="AK113" s="22"/>
      <c r="AL113" s="22"/>
      <c r="AM113" s="50"/>
      <c r="AN113" s="22"/>
      <c r="AO113" s="22"/>
      <c r="AP113" s="22"/>
      <c r="AQ113" s="22"/>
      <c r="AR113" s="22"/>
      <c r="AS113" s="50">
        <f t="shared" si="38"/>
        <v>0</v>
      </c>
      <c r="AT113" s="21"/>
      <c r="AU113" s="22"/>
      <c r="AV113" s="22"/>
      <c r="AW113" s="39">
        <f t="shared" si="39"/>
        <v>0</v>
      </c>
      <c r="AX113" s="5"/>
      <c r="AY113" s="6"/>
      <c r="AZ113" s="6"/>
      <c r="BA113" s="6"/>
      <c r="BB113" s="6"/>
      <c r="BC113" s="6"/>
      <c r="BD113" s="6"/>
      <c r="BE113" s="6"/>
      <c r="BF113" s="6"/>
      <c r="BG113" s="16">
        <f t="shared" si="40"/>
        <v>0</v>
      </c>
      <c r="BH113" s="19"/>
      <c r="BI113" s="6"/>
      <c r="BJ113" s="6"/>
      <c r="BK113" s="6"/>
      <c r="BL113" s="6"/>
      <c r="BM113" s="6"/>
      <c r="BN113" s="6"/>
      <c r="BO113" s="6"/>
      <c r="BP113" s="6"/>
      <c r="BQ113" s="6"/>
      <c r="BR113" s="16">
        <f t="shared" si="41"/>
        <v>0</v>
      </c>
      <c r="BS113" s="19"/>
      <c r="BT113" s="6"/>
      <c r="BU113" s="16"/>
      <c r="BV113" s="19"/>
      <c r="BW113" s="35">
        <f t="shared" si="42"/>
        <v>0</v>
      </c>
      <c r="BX113" s="19"/>
      <c r="BY113" s="6"/>
      <c r="BZ113" s="6"/>
      <c r="CA113" s="6"/>
      <c r="CB113" s="6"/>
      <c r="CC113" s="35">
        <f t="shared" si="43"/>
        <v>0</v>
      </c>
      <c r="CD113" s="82"/>
      <c r="CE113" s="70"/>
      <c r="CF113" s="70"/>
      <c r="CG113" s="70"/>
      <c r="CH113" s="6"/>
      <c r="CI113" s="70"/>
      <c r="CJ113" s="35"/>
      <c r="CK113" s="77">
        <v>1</v>
      </c>
      <c r="CL113" s="77">
        <v>0.3</v>
      </c>
      <c r="CM113" s="77"/>
      <c r="CN113" s="77"/>
      <c r="CO113" s="145"/>
      <c r="CP113" s="145"/>
      <c r="CQ113" s="145"/>
      <c r="CR113" s="145"/>
      <c r="CT113" s="115"/>
    </row>
    <row r="114" spans="2:98" s="7" customFormat="1" ht="13.5" customHeight="1" thickBot="1" x14ac:dyDescent="0.2">
      <c r="B114" s="276"/>
      <c r="C114" s="93" t="s">
        <v>91</v>
      </c>
      <c r="D114" s="102"/>
      <c r="E114" s="22"/>
      <c r="F114" s="22"/>
      <c r="G114" s="22">
        <v>550</v>
      </c>
      <c r="H114" s="22"/>
      <c r="I114" s="22"/>
      <c r="J114" s="22"/>
      <c r="K114" s="39">
        <f t="shared" si="36"/>
        <v>550</v>
      </c>
      <c r="L114" s="131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39"/>
      <c r="AA114" s="21"/>
      <c r="AB114" s="22"/>
      <c r="AC114" s="22"/>
      <c r="AD114" s="22"/>
      <c r="AE114" s="22"/>
      <c r="AF114" s="39">
        <f t="shared" si="37"/>
        <v>0</v>
      </c>
      <c r="AG114" s="45"/>
      <c r="AH114" s="22"/>
      <c r="AI114" s="22"/>
      <c r="AJ114" s="22"/>
      <c r="AK114" s="22"/>
      <c r="AL114" s="22"/>
      <c r="AM114" s="50"/>
      <c r="AN114" s="22"/>
      <c r="AO114" s="22"/>
      <c r="AP114" s="22"/>
      <c r="AQ114" s="22"/>
      <c r="AR114" s="22"/>
      <c r="AS114" s="50">
        <f t="shared" si="38"/>
        <v>0</v>
      </c>
      <c r="AT114" s="21"/>
      <c r="AU114" s="22"/>
      <c r="AV114" s="22"/>
      <c r="AW114" s="39">
        <f t="shared" si="39"/>
        <v>0</v>
      </c>
      <c r="AX114" s="5"/>
      <c r="AY114" s="6"/>
      <c r="AZ114" s="6"/>
      <c r="BA114" s="6"/>
      <c r="BB114" s="6"/>
      <c r="BC114" s="6"/>
      <c r="BD114" s="6"/>
      <c r="BE114" s="6"/>
      <c r="BF114" s="6"/>
      <c r="BG114" s="16">
        <f t="shared" si="40"/>
        <v>0</v>
      </c>
      <c r="BH114" s="19"/>
      <c r="BI114" s="6"/>
      <c r="BJ114" s="6"/>
      <c r="BK114" s="6"/>
      <c r="BL114" s="6">
        <v>50</v>
      </c>
      <c r="BM114" s="6"/>
      <c r="BN114" s="6"/>
      <c r="BO114" s="6"/>
      <c r="BP114" s="6"/>
      <c r="BQ114" s="6"/>
      <c r="BR114" s="16">
        <f t="shared" si="41"/>
        <v>50</v>
      </c>
      <c r="BS114" s="19"/>
      <c r="BT114" s="6"/>
      <c r="BU114" s="16"/>
      <c r="BV114" s="19"/>
      <c r="BW114" s="35">
        <f t="shared" si="42"/>
        <v>0</v>
      </c>
      <c r="BX114" s="19"/>
      <c r="BY114" s="6"/>
      <c r="BZ114" s="6"/>
      <c r="CA114" s="6"/>
      <c r="CB114" s="6"/>
      <c r="CC114" s="35">
        <f t="shared" si="43"/>
        <v>0</v>
      </c>
      <c r="CD114" s="82"/>
      <c r="CE114" s="70"/>
      <c r="CF114" s="70"/>
      <c r="CG114" s="70"/>
      <c r="CH114" s="6"/>
      <c r="CI114" s="70"/>
      <c r="CJ114" s="35"/>
      <c r="CK114" s="77">
        <v>67.2</v>
      </c>
      <c r="CL114" s="77">
        <v>75.36</v>
      </c>
      <c r="CM114" s="77"/>
      <c r="CN114" s="77">
        <v>23167155.5</v>
      </c>
      <c r="CO114" s="145"/>
      <c r="CP114" s="145"/>
      <c r="CQ114" s="145"/>
      <c r="CR114" s="145"/>
      <c r="CT114" s="115"/>
    </row>
    <row r="115" spans="2:98" s="7" customFormat="1" ht="13.5" customHeight="1" thickBot="1" x14ac:dyDescent="0.2">
      <c r="B115" s="276"/>
      <c r="C115" s="93" t="s">
        <v>134</v>
      </c>
      <c r="D115" s="102"/>
      <c r="E115" s="22"/>
      <c r="F115" s="22"/>
      <c r="G115" s="22"/>
      <c r="H115" s="22"/>
      <c r="I115" s="22"/>
      <c r="J115" s="22"/>
      <c r="K115" s="39">
        <f t="shared" si="36"/>
        <v>0</v>
      </c>
      <c r="L115" s="131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39"/>
      <c r="AA115" s="21"/>
      <c r="AB115" s="22"/>
      <c r="AC115" s="22"/>
      <c r="AD115" s="22"/>
      <c r="AE115" s="22"/>
      <c r="AF115" s="39">
        <f t="shared" si="37"/>
        <v>0</v>
      </c>
      <c r="AG115" s="45"/>
      <c r="AH115" s="22"/>
      <c r="AI115" s="22"/>
      <c r="AJ115" s="22"/>
      <c r="AK115" s="22"/>
      <c r="AL115" s="22"/>
      <c r="AM115" s="50"/>
      <c r="AN115" s="22"/>
      <c r="AO115" s="22"/>
      <c r="AP115" s="22"/>
      <c r="AQ115" s="22"/>
      <c r="AR115" s="22"/>
      <c r="AS115" s="50">
        <f t="shared" si="38"/>
        <v>0</v>
      </c>
      <c r="AT115" s="21"/>
      <c r="AU115" s="22"/>
      <c r="AV115" s="22"/>
      <c r="AW115" s="39">
        <f t="shared" si="39"/>
        <v>0</v>
      </c>
      <c r="AX115" s="5"/>
      <c r="AY115" s="6"/>
      <c r="AZ115" s="6"/>
      <c r="BA115" s="6"/>
      <c r="BB115" s="6"/>
      <c r="BC115" s="6"/>
      <c r="BD115" s="6"/>
      <c r="BE115" s="6"/>
      <c r="BF115" s="6"/>
      <c r="BG115" s="16">
        <f t="shared" si="40"/>
        <v>0</v>
      </c>
      <c r="BH115" s="19"/>
      <c r="BI115" s="6"/>
      <c r="BJ115" s="6"/>
      <c r="BK115" s="6"/>
      <c r="BL115" s="6">
        <v>58.5</v>
      </c>
      <c r="BM115" s="6"/>
      <c r="BN115" s="6"/>
      <c r="BO115" s="6"/>
      <c r="BP115" s="6"/>
      <c r="BQ115" s="6"/>
      <c r="BR115" s="16">
        <f t="shared" si="41"/>
        <v>58.5</v>
      </c>
      <c r="BS115" s="19"/>
      <c r="BT115" s="6"/>
      <c r="BU115" s="16"/>
      <c r="BV115" s="19"/>
      <c r="BW115" s="35">
        <f t="shared" si="42"/>
        <v>0</v>
      </c>
      <c r="BX115" s="19"/>
      <c r="BY115" s="6"/>
      <c r="BZ115" s="6"/>
      <c r="CA115" s="6"/>
      <c r="CB115" s="6"/>
      <c r="CC115" s="35">
        <f t="shared" si="43"/>
        <v>0</v>
      </c>
      <c r="CD115" s="82"/>
      <c r="CE115" s="70"/>
      <c r="CF115" s="70"/>
      <c r="CG115" s="70"/>
      <c r="CH115" s="6"/>
      <c r="CI115" s="70"/>
      <c r="CJ115" s="35"/>
      <c r="CK115" s="77">
        <v>17.2</v>
      </c>
      <c r="CL115" s="77">
        <v>34.380000000000003</v>
      </c>
      <c r="CM115" s="77"/>
      <c r="CN115" s="77"/>
      <c r="CO115" s="145"/>
      <c r="CP115" s="145"/>
      <c r="CQ115" s="145"/>
      <c r="CR115" s="145"/>
      <c r="CT115" s="115"/>
    </row>
    <row r="116" spans="2:98" s="7" customFormat="1" ht="13.5" customHeight="1" thickBot="1" x14ac:dyDescent="0.2">
      <c r="B116" s="276"/>
      <c r="C116" s="88" t="s">
        <v>248</v>
      </c>
      <c r="D116" s="99"/>
      <c r="E116" s="28"/>
      <c r="F116" s="28"/>
      <c r="G116" s="28"/>
      <c r="H116" s="28"/>
      <c r="I116" s="28"/>
      <c r="J116" s="28"/>
      <c r="K116" s="37">
        <f t="shared" si="36"/>
        <v>0</v>
      </c>
      <c r="L116" s="29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37"/>
      <c r="AA116" s="52"/>
      <c r="AB116" s="46"/>
      <c r="AC116" s="46"/>
      <c r="AD116" s="46"/>
      <c r="AE116" s="46"/>
      <c r="AF116" s="53">
        <f t="shared" si="37"/>
        <v>0</v>
      </c>
      <c r="AG116" s="43"/>
      <c r="AH116" s="46"/>
      <c r="AI116" s="46"/>
      <c r="AJ116" s="46"/>
      <c r="AK116" s="46"/>
      <c r="AL116" s="46"/>
      <c r="AM116" s="47"/>
      <c r="AN116" s="46"/>
      <c r="AO116" s="46"/>
      <c r="AP116" s="46"/>
      <c r="AQ116" s="46"/>
      <c r="AR116" s="46"/>
      <c r="AS116" s="47">
        <f t="shared" si="38"/>
        <v>0</v>
      </c>
      <c r="AT116" s="52"/>
      <c r="AU116" s="46"/>
      <c r="AV116" s="46"/>
      <c r="AW116" s="53">
        <f t="shared" si="39"/>
        <v>0</v>
      </c>
      <c r="AX116" s="29"/>
      <c r="AY116" s="28"/>
      <c r="AZ116" s="28"/>
      <c r="BA116" s="28"/>
      <c r="BB116" s="28"/>
      <c r="BC116" s="28"/>
      <c r="BD116" s="28"/>
      <c r="BE116" s="28"/>
      <c r="BF116" s="28"/>
      <c r="BG116" s="65">
        <f t="shared" si="40"/>
        <v>0</v>
      </c>
      <c r="BH116" s="27"/>
      <c r="BI116" s="28"/>
      <c r="BJ116" s="28"/>
      <c r="BK116" s="28"/>
      <c r="BL116" s="28"/>
      <c r="BM116" s="28"/>
      <c r="BN116" s="28"/>
      <c r="BO116" s="28"/>
      <c r="BP116" s="28"/>
      <c r="BQ116" s="28"/>
      <c r="BR116" s="65">
        <f t="shared" si="41"/>
        <v>0</v>
      </c>
      <c r="BS116" s="27"/>
      <c r="BT116" s="28"/>
      <c r="BU116" s="65"/>
      <c r="BV116" s="27"/>
      <c r="BW116" s="37">
        <f t="shared" si="42"/>
        <v>0</v>
      </c>
      <c r="BX116" s="27"/>
      <c r="BY116" s="28"/>
      <c r="BZ116" s="28"/>
      <c r="CA116" s="28"/>
      <c r="CB116" s="28"/>
      <c r="CC116" s="37">
        <f t="shared" si="43"/>
        <v>0</v>
      </c>
      <c r="CD116" s="80"/>
      <c r="CE116" s="66"/>
      <c r="CF116" s="66"/>
      <c r="CG116" s="66"/>
      <c r="CH116" s="28"/>
      <c r="CI116" s="66"/>
      <c r="CJ116" s="37"/>
      <c r="CK116" s="75">
        <v>1.8</v>
      </c>
      <c r="CL116" s="75">
        <v>1.3</v>
      </c>
      <c r="CM116" s="75"/>
      <c r="CN116" s="75"/>
      <c r="CO116" s="145"/>
      <c r="CP116" s="145"/>
      <c r="CQ116" s="145"/>
      <c r="CR116" s="145"/>
      <c r="CT116" s="115"/>
    </row>
    <row r="117" spans="2:98" s="7" customFormat="1" ht="13.5" customHeight="1" thickBot="1" x14ac:dyDescent="0.2">
      <c r="B117" s="276"/>
      <c r="C117" s="93" t="s">
        <v>87</v>
      </c>
      <c r="D117" s="102">
        <v>1903878.55</v>
      </c>
      <c r="E117" s="22"/>
      <c r="F117" s="22"/>
      <c r="G117" s="22">
        <v>162280.49</v>
      </c>
      <c r="H117" s="22"/>
      <c r="I117" s="22"/>
      <c r="J117" s="22"/>
      <c r="K117" s="39">
        <f t="shared" si="36"/>
        <v>2066159.04</v>
      </c>
      <c r="L117" s="131">
        <v>18988488.190000001</v>
      </c>
      <c r="M117" s="22">
        <v>135401894.97</v>
      </c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39">
        <v>219175.63</v>
      </c>
      <c r="AA117" s="21"/>
      <c r="AB117" s="22"/>
      <c r="AC117" s="22"/>
      <c r="AD117" s="22"/>
      <c r="AE117" s="22"/>
      <c r="AF117" s="39">
        <f t="shared" si="37"/>
        <v>154609558.78999999</v>
      </c>
      <c r="AG117" s="45">
        <v>220342.15</v>
      </c>
      <c r="AH117" s="22">
        <v>78864.45</v>
      </c>
      <c r="AI117" s="22"/>
      <c r="AJ117" s="22"/>
      <c r="AK117" s="22"/>
      <c r="AL117" s="22"/>
      <c r="AM117" s="50">
        <v>2752.4</v>
      </c>
      <c r="AN117" s="22">
        <v>3356933.36</v>
      </c>
      <c r="AO117" s="22"/>
      <c r="AP117" s="22"/>
      <c r="AQ117" s="22">
        <v>3886536.72</v>
      </c>
      <c r="AR117" s="22"/>
      <c r="AS117" s="50">
        <f t="shared" si="38"/>
        <v>7545429.0800000001</v>
      </c>
      <c r="AT117" s="21"/>
      <c r="AU117" s="22"/>
      <c r="AV117" s="22"/>
      <c r="AW117" s="39">
        <f t="shared" si="39"/>
        <v>0</v>
      </c>
      <c r="AX117" s="131"/>
      <c r="AY117" s="22"/>
      <c r="AZ117" s="22"/>
      <c r="BA117" s="22"/>
      <c r="BB117" s="22"/>
      <c r="BC117" s="22"/>
      <c r="BD117" s="22"/>
      <c r="BE117" s="22"/>
      <c r="BF117" s="22"/>
      <c r="BG117" s="50">
        <f t="shared" si="40"/>
        <v>0</v>
      </c>
      <c r="BH117" s="21"/>
      <c r="BI117" s="22"/>
      <c r="BJ117" s="22"/>
      <c r="BK117" s="22"/>
      <c r="BL117" s="22"/>
      <c r="BM117" s="22"/>
      <c r="BN117" s="22"/>
      <c r="BO117" s="22"/>
      <c r="BP117" s="22"/>
      <c r="BQ117" s="22"/>
      <c r="BR117" s="50">
        <f t="shared" si="41"/>
        <v>0</v>
      </c>
      <c r="BS117" s="21">
        <v>54.4</v>
      </c>
      <c r="BT117" s="22"/>
      <c r="BU117" s="50"/>
      <c r="BV117" s="21"/>
      <c r="BW117" s="39">
        <f t="shared" si="42"/>
        <v>54.4</v>
      </c>
      <c r="BX117" s="21">
        <v>50</v>
      </c>
      <c r="BY117" s="22"/>
      <c r="BZ117" s="22"/>
      <c r="CA117" s="22"/>
      <c r="CB117" s="22"/>
      <c r="CC117" s="39">
        <f t="shared" si="43"/>
        <v>50</v>
      </c>
      <c r="CD117" s="134">
        <v>1</v>
      </c>
      <c r="CE117" s="103"/>
      <c r="CF117" s="103"/>
      <c r="CG117" s="103"/>
      <c r="CH117" s="22"/>
      <c r="CI117" s="103"/>
      <c r="CJ117" s="39"/>
      <c r="CK117" s="104">
        <v>6136.18</v>
      </c>
      <c r="CL117" s="104">
        <v>6601.19</v>
      </c>
      <c r="CM117" s="104"/>
      <c r="CN117" s="104">
        <v>340492.23</v>
      </c>
      <c r="CO117" s="145"/>
      <c r="CP117" s="145"/>
      <c r="CQ117" s="145"/>
      <c r="CR117" s="145"/>
      <c r="CT117" s="115"/>
    </row>
    <row r="118" spans="2:98" s="7" customFormat="1" ht="13.5" customHeight="1" thickBot="1" x14ac:dyDescent="0.2">
      <c r="B118" s="276"/>
      <c r="C118" s="93" t="s">
        <v>249</v>
      </c>
      <c r="D118" s="102"/>
      <c r="E118" s="22"/>
      <c r="F118" s="22"/>
      <c r="G118" s="22"/>
      <c r="H118" s="22"/>
      <c r="I118" s="22"/>
      <c r="J118" s="22"/>
      <c r="K118" s="39">
        <f t="shared" si="36"/>
        <v>0</v>
      </c>
      <c r="L118" s="131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39"/>
      <c r="AA118" s="21"/>
      <c r="AB118" s="22"/>
      <c r="AC118" s="22"/>
      <c r="AD118" s="22"/>
      <c r="AE118" s="22"/>
      <c r="AF118" s="39">
        <f t="shared" si="37"/>
        <v>0</v>
      </c>
      <c r="AG118" s="45"/>
      <c r="AH118" s="22"/>
      <c r="AI118" s="22"/>
      <c r="AJ118" s="22"/>
      <c r="AK118" s="22"/>
      <c r="AL118" s="22"/>
      <c r="AM118" s="50"/>
      <c r="AN118" s="22"/>
      <c r="AO118" s="22"/>
      <c r="AP118" s="22"/>
      <c r="AQ118" s="22"/>
      <c r="AR118" s="22"/>
      <c r="AS118" s="50">
        <f t="shared" si="38"/>
        <v>0</v>
      </c>
      <c r="AT118" s="21"/>
      <c r="AU118" s="22"/>
      <c r="AV118" s="22"/>
      <c r="AW118" s="39">
        <f t="shared" si="39"/>
        <v>0</v>
      </c>
      <c r="AX118" s="5"/>
      <c r="AY118" s="6"/>
      <c r="AZ118" s="6"/>
      <c r="BA118" s="6"/>
      <c r="BB118" s="6"/>
      <c r="BC118" s="6"/>
      <c r="BD118" s="6"/>
      <c r="BE118" s="6"/>
      <c r="BF118" s="6"/>
      <c r="BG118" s="16">
        <f t="shared" si="40"/>
        <v>0</v>
      </c>
      <c r="BH118" s="19"/>
      <c r="BI118" s="6"/>
      <c r="BJ118" s="6"/>
      <c r="BK118" s="6"/>
      <c r="BL118" s="6"/>
      <c r="BM118" s="6"/>
      <c r="BN118" s="6"/>
      <c r="BO118" s="6"/>
      <c r="BP118" s="6"/>
      <c r="BQ118" s="6"/>
      <c r="BR118" s="16">
        <f t="shared" si="41"/>
        <v>0</v>
      </c>
      <c r="BS118" s="19"/>
      <c r="BT118" s="6"/>
      <c r="BU118" s="16"/>
      <c r="BV118" s="19"/>
      <c r="BW118" s="35">
        <f t="shared" si="42"/>
        <v>0</v>
      </c>
      <c r="BX118" s="19"/>
      <c r="BY118" s="6"/>
      <c r="BZ118" s="6"/>
      <c r="CA118" s="6"/>
      <c r="CB118" s="6"/>
      <c r="CC118" s="35">
        <f t="shared" si="43"/>
        <v>0</v>
      </c>
      <c r="CD118" s="82"/>
      <c r="CE118" s="70"/>
      <c r="CF118" s="70"/>
      <c r="CG118" s="70"/>
      <c r="CH118" s="6"/>
      <c r="CI118" s="70"/>
      <c r="CJ118" s="35"/>
      <c r="CK118" s="77"/>
      <c r="CL118" s="77">
        <v>0.8</v>
      </c>
      <c r="CM118" s="77"/>
      <c r="CN118" s="77"/>
      <c r="CO118" s="145"/>
      <c r="CP118" s="145"/>
      <c r="CQ118" s="145"/>
      <c r="CR118" s="145"/>
      <c r="CT118" s="115"/>
    </row>
    <row r="119" spans="2:98" s="7" customFormat="1" ht="13.5" customHeight="1" thickBot="1" x14ac:dyDescent="0.2">
      <c r="B119" s="277"/>
      <c r="C119" s="42" t="s">
        <v>67</v>
      </c>
      <c r="D119" s="56">
        <f t="shared" ref="D119:Z119" si="44">SUM(D97:D118)</f>
        <v>4670149.25</v>
      </c>
      <c r="E119" s="32">
        <f t="shared" si="44"/>
        <v>0</v>
      </c>
      <c r="F119" s="32">
        <f t="shared" si="44"/>
        <v>5500</v>
      </c>
      <c r="G119" s="32">
        <f t="shared" si="44"/>
        <v>239339.09999999998</v>
      </c>
      <c r="H119" s="32">
        <f t="shared" si="44"/>
        <v>0</v>
      </c>
      <c r="I119" s="32">
        <f t="shared" si="44"/>
        <v>0</v>
      </c>
      <c r="J119" s="32">
        <f t="shared" si="44"/>
        <v>0</v>
      </c>
      <c r="K119" s="38">
        <f t="shared" si="44"/>
        <v>4914988.3499999996</v>
      </c>
      <c r="L119" s="33">
        <f t="shared" si="44"/>
        <v>25921814.060000002</v>
      </c>
      <c r="M119" s="32">
        <f t="shared" si="44"/>
        <v>214578594.01000011</v>
      </c>
      <c r="N119" s="32">
        <f t="shared" si="44"/>
        <v>201706.95</v>
      </c>
      <c r="O119" s="32">
        <f t="shared" si="44"/>
        <v>0</v>
      </c>
      <c r="P119" s="32">
        <f t="shared" si="44"/>
        <v>0</v>
      </c>
      <c r="Q119" s="32">
        <f t="shared" si="44"/>
        <v>345510.33</v>
      </c>
      <c r="R119" s="32">
        <f t="shared" si="44"/>
        <v>0</v>
      </c>
      <c r="S119" s="32">
        <f t="shared" si="44"/>
        <v>0</v>
      </c>
      <c r="T119" s="32">
        <f t="shared" si="44"/>
        <v>0</v>
      </c>
      <c r="U119" s="32">
        <f t="shared" si="44"/>
        <v>0</v>
      </c>
      <c r="V119" s="32">
        <f t="shared" si="44"/>
        <v>4275573.5999999996</v>
      </c>
      <c r="W119" s="32">
        <f t="shared" si="44"/>
        <v>20970</v>
      </c>
      <c r="X119" s="32">
        <f t="shared" si="44"/>
        <v>0</v>
      </c>
      <c r="Y119" s="32">
        <f t="shared" si="44"/>
        <v>0</v>
      </c>
      <c r="Z119" s="38">
        <f t="shared" si="44"/>
        <v>2705320.29</v>
      </c>
      <c r="AA119" s="31">
        <f t="shared" ref="AA119:AW119" si="45">SUM(AA97:AA118)</f>
        <v>0</v>
      </c>
      <c r="AB119" s="32">
        <f t="shared" si="45"/>
        <v>401837520.81999803</v>
      </c>
      <c r="AC119" s="32">
        <f t="shared" si="45"/>
        <v>0</v>
      </c>
      <c r="AD119" s="32">
        <f t="shared" si="45"/>
        <v>0</v>
      </c>
      <c r="AE119" s="32">
        <f t="shared" si="45"/>
        <v>18.68</v>
      </c>
      <c r="AF119" s="38">
        <f t="shared" si="45"/>
        <v>649887028.7399981</v>
      </c>
      <c r="AG119" s="44">
        <f t="shared" si="45"/>
        <v>284786.62</v>
      </c>
      <c r="AH119" s="32">
        <f t="shared" si="45"/>
        <v>150460.4</v>
      </c>
      <c r="AI119" s="32">
        <f t="shared" si="45"/>
        <v>0</v>
      </c>
      <c r="AJ119" s="32">
        <f t="shared" si="45"/>
        <v>0</v>
      </c>
      <c r="AK119" s="32">
        <f t="shared" si="45"/>
        <v>0</v>
      </c>
      <c r="AL119" s="32">
        <f t="shared" si="45"/>
        <v>0</v>
      </c>
      <c r="AM119" s="49">
        <f t="shared" si="45"/>
        <v>63254.9</v>
      </c>
      <c r="AN119" s="32">
        <f t="shared" si="45"/>
        <v>7640892.7799999993</v>
      </c>
      <c r="AO119" s="32">
        <f t="shared" si="45"/>
        <v>0</v>
      </c>
      <c r="AP119" s="32">
        <f t="shared" si="45"/>
        <v>0</v>
      </c>
      <c r="AQ119" s="32">
        <f t="shared" si="45"/>
        <v>6129708.1500000004</v>
      </c>
      <c r="AR119" s="32">
        <f t="shared" si="45"/>
        <v>0</v>
      </c>
      <c r="AS119" s="49">
        <f t="shared" si="45"/>
        <v>14269102.85</v>
      </c>
      <c r="AT119" s="31">
        <f t="shared" si="45"/>
        <v>6671535.7000000002</v>
      </c>
      <c r="AU119" s="32">
        <f t="shared" si="45"/>
        <v>3382985</v>
      </c>
      <c r="AV119" s="32">
        <f t="shared" si="45"/>
        <v>1.5</v>
      </c>
      <c r="AW119" s="38">
        <f t="shared" si="45"/>
        <v>10054522.199999999</v>
      </c>
      <c r="AX119" s="33">
        <f t="shared" ref="AX119:BU119" si="46">SUM(AX97:AX118)</f>
        <v>48000</v>
      </c>
      <c r="AY119" s="32">
        <f t="shared" si="46"/>
        <v>0</v>
      </c>
      <c r="AZ119" s="32">
        <f t="shared" si="46"/>
        <v>0</v>
      </c>
      <c r="BA119" s="32">
        <f t="shared" si="46"/>
        <v>0</v>
      </c>
      <c r="BB119" s="32">
        <f t="shared" si="46"/>
        <v>0</v>
      </c>
      <c r="BC119" s="32">
        <f t="shared" si="46"/>
        <v>0</v>
      </c>
      <c r="BD119" s="32">
        <f t="shared" si="46"/>
        <v>0</v>
      </c>
      <c r="BE119" s="32">
        <f t="shared" si="46"/>
        <v>0</v>
      </c>
      <c r="BF119" s="32">
        <f t="shared" si="46"/>
        <v>0</v>
      </c>
      <c r="BG119" s="49">
        <f t="shared" si="46"/>
        <v>48000</v>
      </c>
      <c r="BH119" s="31">
        <f t="shared" si="46"/>
        <v>0</v>
      </c>
      <c r="BI119" s="32">
        <f t="shared" si="46"/>
        <v>0</v>
      </c>
      <c r="BJ119" s="32">
        <f t="shared" si="46"/>
        <v>0</v>
      </c>
      <c r="BK119" s="32">
        <f t="shared" si="46"/>
        <v>0</v>
      </c>
      <c r="BL119" s="32">
        <f t="shared" si="46"/>
        <v>108.5</v>
      </c>
      <c r="BM119" s="32">
        <f t="shared" si="46"/>
        <v>10</v>
      </c>
      <c r="BN119" s="32">
        <f t="shared" si="46"/>
        <v>0</v>
      </c>
      <c r="BO119" s="32">
        <f t="shared" si="46"/>
        <v>0</v>
      </c>
      <c r="BP119" s="32">
        <f t="shared" si="46"/>
        <v>0</v>
      </c>
      <c r="BQ119" s="32">
        <f t="shared" si="46"/>
        <v>0</v>
      </c>
      <c r="BR119" s="49">
        <f t="shared" si="46"/>
        <v>118.5</v>
      </c>
      <c r="BS119" s="31">
        <f t="shared" si="46"/>
        <v>906665.85</v>
      </c>
      <c r="BT119" s="32">
        <f t="shared" si="46"/>
        <v>250050</v>
      </c>
      <c r="BU119" s="49">
        <f t="shared" si="46"/>
        <v>1025000</v>
      </c>
      <c r="BV119" s="31">
        <f t="shared" ref="BV119:CN119" si="47">SUM(BV97:BV118)</f>
        <v>173540</v>
      </c>
      <c r="BW119" s="38">
        <f t="shared" si="47"/>
        <v>2355255.85</v>
      </c>
      <c r="BX119" s="31">
        <f t="shared" si="47"/>
        <v>50</v>
      </c>
      <c r="BY119" s="32">
        <f t="shared" si="47"/>
        <v>10</v>
      </c>
      <c r="BZ119" s="32">
        <f t="shared" si="47"/>
        <v>0</v>
      </c>
      <c r="CA119" s="32">
        <f t="shared" si="47"/>
        <v>0</v>
      </c>
      <c r="CB119" s="32">
        <f t="shared" si="47"/>
        <v>0</v>
      </c>
      <c r="CC119" s="38">
        <f t="shared" si="47"/>
        <v>60</v>
      </c>
      <c r="CD119" s="172">
        <f t="shared" si="47"/>
        <v>3</v>
      </c>
      <c r="CE119" s="173">
        <f t="shared" si="47"/>
        <v>0</v>
      </c>
      <c r="CF119" s="173">
        <f t="shared" si="47"/>
        <v>0</v>
      </c>
      <c r="CG119" s="173">
        <f t="shared" si="47"/>
        <v>1</v>
      </c>
      <c r="CH119" s="32">
        <f t="shared" si="47"/>
        <v>0.5</v>
      </c>
      <c r="CI119" s="68">
        <f t="shared" si="47"/>
        <v>0</v>
      </c>
      <c r="CJ119" s="38">
        <f t="shared" si="47"/>
        <v>2009.7</v>
      </c>
      <c r="CK119" s="74">
        <f t="shared" si="47"/>
        <v>15959.880000000001</v>
      </c>
      <c r="CL119" s="74">
        <f t="shared" si="47"/>
        <v>229122.65999999995</v>
      </c>
      <c r="CM119" s="74">
        <f t="shared" si="47"/>
        <v>0</v>
      </c>
      <c r="CN119" s="74">
        <f t="shared" si="47"/>
        <v>52594389.649999999</v>
      </c>
      <c r="CO119" s="146"/>
      <c r="CP119" s="146"/>
      <c r="CQ119" s="146"/>
      <c r="CR119" s="146"/>
      <c r="CT119" s="115"/>
    </row>
    <row r="120" spans="2:98" s="7" customFormat="1" ht="13.5" customHeight="1" x14ac:dyDescent="0.15">
      <c r="B120" s="286" t="s">
        <v>234</v>
      </c>
      <c r="C120" s="92" t="s">
        <v>179</v>
      </c>
      <c r="D120" s="23"/>
      <c r="E120" s="24"/>
      <c r="F120" s="24"/>
      <c r="G120" s="24"/>
      <c r="H120" s="24"/>
      <c r="I120" s="24"/>
      <c r="J120" s="24"/>
      <c r="K120" s="34">
        <f t="shared" ref="K120:K139" si="48">SUM(D120:J120)</f>
        <v>0</v>
      </c>
      <c r="L120" s="25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58"/>
      <c r="AA120" s="23"/>
      <c r="AB120" s="24"/>
      <c r="AC120" s="24"/>
      <c r="AD120" s="24"/>
      <c r="AE120" s="24"/>
      <c r="AF120" s="34">
        <f t="shared" ref="AF120:AF155" si="49">SUM(L120:Z120,AA120:AE120)</f>
        <v>0</v>
      </c>
      <c r="AG120" s="85"/>
      <c r="AH120" s="24"/>
      <c r="AI120" s="24"/>
      <c r="AJ120" s="24"/>
      <c r="AK120" s="24"/>
      <c r="AL120" s="24"/>
      <c r="AM120" s="58"/>
      <c r="AN120" s="24"/>
      <c r="AO120" s="24"/>
      <c r="AP120" s="24"/>
      <c r="AQ120" s="24"/>
      <c r="AR120" s="24"/>
      <c r="AS120" s="58">
        <f t="shared" ref="AS120:AS139" si="50">SUM(AG120:AR120)</f>
        <v>0</v>
      </c>
      <c r="AT120" s="23"/>
      <c r="AU120" s="24"/>
      <c r="AV120" s="24"/>
      <c r="AW120" s="34">
        <f t="shared" ref="AW120:AW139" si="51">SUM(AT120:AV120)</f>
        <v>0</v>
      </c>
      <c r="AX120" s="131"/>
      <c r="AY120" s="22"/>
      <c r="AZ120" s="22"/>
      <c r="BA120" s="22"/>
      <c r="BB120" s="22"/>
      <c r="BC120" s="22"/>
      <c r="BD120" s="22"/>
      <c r="BE120" s="22"/>
      <c r="BF120" s="22"/>
      <c r="BG120" s="50">
        <f t="shared" ref="BG120:BG139" si="52">SUM(AX120:BF120)</f>
        <v>0</v>
      </c>
      <c r="BH120" s="21"/>
      <c r="BI120" s="22"/>
      <c r="BJ120" s="22"/>
      <c r="BK120" s="22"/>
      <c r="BL120" s="22"/>
      <c r="BM120" s="22"/>
      <c r="BN120" s="22"/>
      <c r="BO120" s="22"/>
      <c r="BP120" s="22"/>
      <c r="BQ120" s="22"/>
      <c r="BR120" s="50">
        <f t="shared" ref="BR120:BR139" si="53">SUM(BH120:BQ120)</f>
        <v>0</v>
      </c>
      <c r="BS120" s="21"/>
      <c r="BT120" s="22"/>
      <c r="BU120" s="50"/>
      <c r="BV120" s="21"/>
      <c r="BW120" s="39">
        <f t="shared" ref="BW120:BW155" si="54">SUM(BS120:BU120,BV120)</f>
        <v>0</v>
      </c>
      <c r="BX120" s="21"/>
      <c r="BY120" s="22"/>
      <c r="BZ120" s="22"/>
      <c r="CA120" s="22"/>
      <c r="CB120" s="22"/>
      <c r="CC120" s="39">
        <f t="shared" ref="CC120:CC139" si="55">SUM(BX120:CB120)</f>
        <v>0</v>
      </c>
      <c r="CD120" s="164"/>
      <c r="CE120" s="165"/>
      <c r="CF120" s="165"/>
      <c r="CG120" s="166"/>
      <c r="CH120" s="22"/>
      <c r="CI120" s="103"/>
      <c r="CJ120" s="39"/>
      <c r="CK120" s="104"/>
      <c r="CL120" s="104">
        <v>2.83</v>
      </c>
      <c r="CM120" s="104"/>
      <c r="CN120" s="104"/>
      <c r="CO120" s="146"/>
      <c r="CP120" s="146"/>
      <c r="CQ120" s="146"/>
      <c r="CR120" s="146"/>
      <c r="CT120" s="115"/>
    </row>
    <row r="121" spans="2:98" s="7" customFormat="1" ht="13.5" customHeight="1" x14ac:dyDescent="0.15">
      <c r="B121" s="287"/>
      <c r="C121" s="130" t="s">
        <v>250</v>
      </c>
      <c r="D121" s="19"/>
      <c r="E121" s="6"/>
      <c r="F121" s="6"/>
      <c r="G121" s="6"/>
      <c r="H121" s="6"/>
      <c r="I121" s="6"/>
      <c r="J121" s="6"/>
      <c r="K121" s="35">
        <f t="shared" si="48"/>
        <v>0</v>
      </c>
      <c r="L121" s="5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16"/>
      <c r="AA121" s="21"/>
      <c r="AB121" s="22"/>
      <c r="AC121" s="22"/>
      <c r="AD121" s="22"/>
      <c r="AE121" s="22"/>
      <c r="AF121" s="39">
        <f t="shared" si="49"/>
        <v>0</v>
      </c>
      <c r="AG121" s="45"/>
      <c r="AH121" s="22"/>
      <c r="AI121" s="22"/>
      <c r="AJ121" s="22"/>
      <c r="AK121" s="22"/>
      <c r="AL121" s="22"/>
      <c r="AM121" s="50"/>
      <c r="AN121" s="22"/>
      <c r="AO121" s="22"/>
      <c r="AP121" s="22"/>
      <c r="AQ121" s="22"/>
      <c r="AR121" s="22"/>
      <c r="AS121" s="50">
        <f t="shared" si="50"/>
        <v>0</v>
      </c>
      <c r="AT121" s="21"/>
      <c r="AU121" s="22"/>
      <c r="AV121" s="22"/>
      <c r="AW121" s="39">
        <f t="shared" si="51"/>
        <v>0</v>
      </c>
      <c r="AX121" s="5"/>
      <c r="AY121" s="6"/>
      <c r="AZ121" s="6"/>
      <c r="BA121" s="6"/>
      <c r="BB121" s="6"/>
      <c r="BC121" s="6"/>
      <c r="BD121" s="6"/>
      <c r="BE121" s="6"/>
      <c r="BF121" s="6"/>
      <c r="BG121" s="16">
        <f t="shared" si="52"/>
        <v>0</v>
      </c>
      <c r="BH121" s="19"/>
      <c r="BI121" s="6"/>
      <c r="BJ121" s="6"/>
      <c r="BK121" s="6"/>
      <c r="BL121" s="6"/>
      <c r="BM121" s="6"/>
      <c r="BN121" s="6"/>
      <c r="BO121" s="6"/>
      <c r="BP121" s="6"/>
      <c r="BQ121" s="6"/>
      <c r="BR121" s="16">
        <f t="shared" si="53"/>
        <v>0</v>
      </c>
      <c r="BS121" s="19"/>
      <c r="BT121" s="6"/>
      <c r="BU121" s="16"/>
      <c r="BV121" s="19"/>
      <c r="BW121" s="35">
        <f t="shared" si="54"/>
        <v>0</v>
      </c>
      <c r="BX121" s="19"/>
      <c r="BY121" s="6"/>
      <c r="BZ121" s="6"/>
      <c r="CA121" s="6"/>
      <c r="CB121" s="6"/>
      <c r="CC121" s="35">
        <f t="shared" si="55"/>
        <v>0</v>
      </c>
      <c r="CD121" s="149"/>
      <c r="CE121" s="150"/>
      <c r="CF121" s="150"/>
      <c r="CG121" s="151"/>
      <c r="CH121" s="6"/>
      <c r="CI121" s="70"/>
      <c r="CJ121" s="35"/>
      <c r="CK121" s="77">
        <v>0.2</v>
      </c>
      <c r="CL121" s="77"/>
      <c r="CM121" s="77"/>
      <c r="CN121" s="77"/>
      <c r="CO121" s="146"/>
      <c r="CP121" s="146"/>
      <c r="CQ121" s="146"/>
      <c r="CR121" s="146"/>
      <c r="CT121" s="115"/>
    </row>
    <row r="122" spans="2:98" s="7" customFormat="1" ht="13.5" customHeight="1" x14ac:dyDescent="0.15">
      <c r="B122" s="287"/>
      <c r="C122" s="130" t="s">
        <v>100</v>
      </c>
      <c r="D122" s="19"/>
      <c r="E122" s="6"/>
      <c r="F122" s="6"/>
      <c r="G122" s="6"/>
      <c r="H122" s="6"/>
      <c r="I122" s="6"/>
      <c r="J122" s="6"/>
      <c r="K122" s="35">
        <f t="shared" si="48"/>
        <v>0</v>
      </c>
      <c r="L122" s="5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16"/>
      <c r="AA122" s="21"/>
      <c r="AB122" s="22"/>
      <c r="AC122" s="22"/>
      <c r="AD122" s="22"/>
      <c r="AE122" s="22"/>
      <c r="AF122" s="39">
        <f t="shared" si="49"/>
        <v>0</v>
      </c>
      <c r="AG122" s="45"/>
      <c r="AH122" s="22"/>
      <c r="AI122" s="22"/>
      <c r="AJ122" s="22"/>
      <c r="AK122" s="22"/>
      <c r="AL122" s="22"/>
      <c r="AM122" s="50"/>
      <c r="AN122" s="22"/>
      <c r="AO122" s="22"/>
      <c r="AP122" s="22"/>
      <c r="AQ122" s="22"/>
      <c r="AR122" s="22"/>
      <c r="AS122" s="50">
        <f t="shared" si="50"/>
        <v>0</v>
      </c>
      <c r="AT122" s="21"/>
      <c r="AU122" s="22"/>
      <c r="AV122" s="22"/>
      <c r="AW122" s="39">
        <f t="shared" si="51"/>
        <v>0</v>
      </c>
      <c r="AX122" s="5"/>
      <c r="AY122" s="6"/>
      <c r="AZ122" s="6"/>
      <c r="BA122" s="6"/>
      <c r="BB122" s="6"/>
      <c r="BC122" s="6"/>
      <c r="BD122" s="6"/>
      <c r="BE122" s="6"/>
      <c r="BF122" s="6"/>
      <c r="BG122" s="16">
        <f t="shared" si="52"/>
        <v>0</v>
      </c>
      <c r="BH122" s="19"/>
      <c r="BI122" s="6"/>
      <c r="BJ122" s="6"/>
      <c r="BK122" s="6"/>
      <c r="BL122" s="6"/>
      <c r="BM122" s="6"/>
      <c r="BN122" s="6"/>
      <c r="BO122" s="6"/>
      <c r="BP122" s="6"/>
      <c r="BQ122" s="6"/>
      <c r="BR122" s="16">
        <f t="shared" si="53"/>
        <v>0</v>
      </c>
      <c r="BS122" s="19"/>
      <c r="BT122" s="6"/>
      <c r="BU122" s="16"/>
      <c r="BV122" s="19"/>
      <c r="BW122" s="35">
        <f t="shared" si="54"/>
        <v>0</v>
      </c>
      <c r="BX122" s="19"/>
      <c r="BY122" s="6"/>
      <c r="BZ122" s="6"/>
      <c r="CA122" s="6"/>
      <c r="CB122" s="6"/>
      <c r="CC122" s="35">
        <f t="shared" si="55"/>
        <v>0</v>
      </c>
      <c r="CD122" s="149"/>
      <c r="CE122" s="150"/>
      <c r="CF122" s="150"/>
      <c r="CG122" s="151"/>
      <c r="CH122" s="6"/>
      <c r="CI122" s="70"/>
      <c r="CJ122" s="35"/>
      <c r="CK122" s="77"/>
      <c r="CL122" s="77">
        <v>0.9</v>
      </c>
      <c r="CM122" s="77"/>
      <c r="CN122" s="77"/>
      <c r="CO122" s="146"/>
      <c r="CP122" s="146"/>
      <c r="CQ122" s="146"/>
      <c r="CR122" s="146"/>
      <c r="CT122" s="115"/>
    </row>
    <row r="123" spans="2:98" s="7" customFormat="1" ht="13.5" customHeight="1" x14ac:dyDescent="0.15">
      <c r="B123" s="287"/>
      <c r="C123" s="130" t="s">
        <v>180</v>
      </c>
      <c r="D123" s="19"/>
      <c r="E123" s="6"/>
      <c r="F123" s="6"/>
      <c r="G123" s="6"/>
      <c r="H123" s="6"/>
      <c r="I123" s="6"/>
      <c r="J123" s="6"/>
      <c r="K123" s="35">
        <f t="shared" si="48"/>
        <v>0</v>
      </c>
      <c r="L123" s="5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16"/>
      <c r="AA123" s="21"/>
      <c r="AB123" s="22"/>
      <c r="AC123" s="22"/>
      <c r="AD123" s="22"/>
      <c r="AE123" s="22"/>
      <c r="AF123" s="39">
        <f t="shared" si="49"/>
        <v>0</v>
      </c>
      <c r="AG123" s="45"/>
      <c r="AH123" s="22"/>
      <c r="AI123" s="22"/>
      <c r="AJ123" s="22"/>
      <c r="AK123" s="22"/>
      <c r="AL123" s="22"/>
      <c r="AM123" s="50"/>
      <c r="AN123" s="22"/>
      <c r="AO123" s="22"/>
      <c r="AP123" s="22">
        <v>1.4</v>
      </c>
      <c r="AQ123" s="22"/>
      <c r="AR123" s="22"/>
      <c r="AS123" s="50">
        <f t="shared" si="50"/>
        <v>1.4</v>
      </c>
      <c r="AT123" s="21"/>
      <c r="AU123" s="22"/>
      <c r="AV123" s="22"/>
      <c r="AW123" s="39">
        <f t="shared" si="51"/>
        <v>0</v>
      </c>
      <c r="AX123" s="5"/>
      <c r="AY123" s="6"/>
      <c r="AZ123" s="6"/>
      <c r="BA123" s="6"/>
      <c r="BB123" s="6"/>
      <c r="BC123" s="6"/>
      <c r="BD123" s="6"/>
      <c r="BE123" s="6"/>
      <c r="BF123" s="6"/>
      <c r="BG123" s="16">
        <f t="shared" si="52"/>
        <v>0</v>
      </c>
      <c r="BH123" s="19"/>
      <c r="BI123" s="6"/>
      <c r="BJ123" s="6"/>
      <c r="BK123" s="6"/>
      <c r="BL123" s="6"/>
      <c r="BM123" s="6"/>
      <c r="BN123" s="6"/>
      <c r="BO123" s="6"/>
      <c r="BP123" s="6"/>
      <c r="BQ123" s="6"/>
      <c r="BR123" s="16">
        <f t="shared" si="53"/>
        <v>0</v>
      </c>
      <c r="BS123" s="19"/>
      <c r="BT123" s="6"/>
      <c r="BU123" s="16"/>
      <c r="BV123" s="19"/>
      <c r="BW123" s="35">
        <f t="shared" si="54"/>
        <v>0</v>
      </c>
      <c r="BX123" s="19"/>
      <c r="BY123" s="6"/>
      <c r="BZ123" s="6"/>
      <c r="CA123" s="6"/>
      <c r="CB123" s="6"/>
      <c r="CC123" s="35">
        <f t="shared" si="55"/>
        <v>0</v>
      </c>
      <c r="CD123" s="149"/>
      <c r="CE123" s="150"/>
      <c r="CF123" s="150"/>
      <c r="CG123" s="151"/>
      <c r="CH123" s="6"/>
      <c r="CI123" s="70"/>
      <c r="CJ123" s="35"/>
      <c r="CK123" s="77">
        <v>3.24</v>
      </c>
      <c r="CL123" s="77">
        <v>106.03</v>
      </c>
      <c r="CM123" s="77"/>
      <c r="CN123" s="77">
        <v>50</v>
      </c>
      <c r="CO123" s="146"/>
      <c r="CP123" s="146"/>
      <c r="CQ123" s="146"/>
      <c r="CR123" s="146"/>
      <c r="CT123" s="115"/>
    </row>
    <row r="124" spans="2:98" s="7" customFormat="1" ht="13.5" customHeight="1" thickBot="1" x14ac:dyDescent="0.2">
      <c r="B124" s="287"/>
      <c r="C124" s="26" t="s">
        <v>136</v>
      </c>
      <c r="D124" s="27"/>
      <c r="E124" s="28"/>
      <c r="F124" s="28"/>
      <c r="G124" s="28"/>
      <c r="H124" s="28"/>
      <c r="I124" s="28"/>
      <c r="J124" s="28"/>
      <c r="K124" s="37">
        <f t="shared" si="48"/>
        <v>0</v>
      </c>
      <c r="L124" s="29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65"/>
      <c r="AA124" s="52"/>
      <c r="AB124" s="46"/>
      <c r="AC124" s="46"/>
      <c r="AD124" s="46"/>
      <c r="AE124" s="46"/>
      <c r="AF124" s="53">
        <f t="shared" si="49"/>
        <v>0</v>
      </c>
      <c r="AG124" s="43"/>
      <c r="AH124" s="46"/>
      <c r="AI124" s="46"/>
      <c r="AJ124" s="46"/>
      <c r="AK124" s="46"/>
      <c r="AL124" s="46"/>
      <c r="AM124" s="47"/>
      <c r="AN124" s="46"/>
      <c r="AO124" s="46"/>
      <c r="AP124" s="46"/>
      <c r="AQ124" s="46"/>
      <c r="AR124" s="46"/>
      <c r="AS124" s="47">
        <f t="shared" si="50"/>
        <v>0</v>
      </c>
      <c r="AT124" s="52"/>
      <c r="AU124" s="46"/>
      <c r="AV124" s="46"/>
      <c r="AW124" s="53">
        <f t="shared" si="51"/>
        <v>0</v>
      </c>
      <c r="AX124" s="29"/>
      <c r="AY124" s="28"/>
      <c r="AZ124" s="28"/>
      <c r="BA124" s="28"/>
      <c r="BB124" s="28"/>
      <c r="BC124" s="28"/>
      <c r="BD124" s="28"/>
      <c r="BE124" s="28"/>
      <c r="BF124" s="28"/>
      <c r="BG124" s="65">
        <f t="shared" si="52"/>
        <v>0</v>
      </c>
      <c r="BH124" s="27"/>
      <c r="BI124" s="28"/>
      <c r="BJ124" s="28"/>
      <c r="BK124" s="28"/>
      <c r="BL124" s="28"/>
      <c r="BM124" s="28"/>
      <c r="BN124" s="28"/>
      <c r="BO124" s="28"/>
      <c r="BP124" s="28"/>
      <c r="BQ124" s="28"/>
      <c r="BR124" s="65">
        <f t="shared" si="53"/>
        <v>0</v>
      </c>
      <c r="BS124" s="27"/>
      <c r="BT124" s="28"/>
      <c r="BU124" s="65"/>
      <c r="BV124" s="27"/>
      <c r="BW124" s="37">
        <f t="shared" si="54"/>
        <v>0</v>
      </c>
      <c r="BX124" s="27"/>
      <c r="BY124" s="28"/>
      <c r="BZ124" s="28"/>
      <c r="CA124" s="28"/>
      <c r="CB124" s="28"/>
      <c r="CC124" s="37">
        <f t="shared" si="55"/>
        <v>0</v>
      </c>
      <c r="CD124" s="198"/>
      <c r="CE124" s="199"/>
      <c r="CF124" s="199"/>
      <c r="CG124" s="200"/>
      <c r="CH124" s="28"/>
      <c r="CI124" s="66"/>
      <c r="CJ124" s="37"/>
      <c r="CK124" s="75">
        <v>0.1</v>
      </c>
      <c r="CL124" s="75">
        <v>90.2</v>
      </c>
      <c r="CM124" s="75"/>
      <c r="CN124" s="75"/>
      <c r="CO124" s="146"/>
      <c r="CP124" s="146"/>
      <c r="CQ124" s="146"/>
      <c r="CR124" s="146"/>
      <c r="CT124" s="115"/>
    </row>
    <row r="125" spans="2:98" s="7" customFormat="1" ht="13.5" customHeight="1" x14ac:dyDescent="0.15">
      <c r="B125" s="287"/>
      <c r="C125" s="130" t="s">
        <v>97</v>
      </c>
      <c r="D125" s="21"/>
      <c r="E125" s="22"/>
      <c r="F125" s="22"/>
      <c r="G125" s="22"/>
      <c r="H125" s="22"/>
      <c r="I125" s="22"/>
      <c r="J125" s="22"/>
      <c r="K125" s="39">
        <f t="shared" si="48"/>
        <v>0</v>
      </c>
      <c r="L125" s="131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50"/>
      <c r="AA125" s="21"/>
      <c r="AB125" s="22"/>
      <c r="AC125" s="22"/>
      <c r="AD125" s="22"/>
      <c r="AE125" s="22"/>
      <c r="AF125" s="39">
        <f t="shared" si="49"/>
        <v>0</v>
      </c>
      <c r="AG125" s="45"/>
      <c r="AH125" s="22"/>
      <c r="AI125" s="22"/>
      <c r="AJ125" s="22"/>
      <c r="AK125" s="22"/>
      <c r="AL125" s="22"/>
      <c r="AM125" s="50"/>
      <c r="AN125" s="22"/>
      <c r="AO125" s="22"/>
      <c r="AP125" s="22"/>
      <c r="AQ125" s="22"/>
      <c r="AR125" s="22"/>
      <c r="AS125" s="50">
        <f t="shared" si="50"/>
        <v>0</v>
      </c>
      <c r="AT125" s="21"/>
      <c r="AU125" s="22"/>
      <c r="AV125" s="22"/>
      <c r="AW125" s="39">
        <f t="shared" si="51"/>
        <v>0</v>
      </c>
      <c r="AX125" s="131"/>
      <c r="AY125" s="22"/>
      <c r="AZ125" s="22"/>
      <c r="BA125" s="22"/>
      <c r="BB125" s="22"/>
      <c r="BC125" s="22"/>
      <c r="BD125" s="22"/>
      <c r="BE125" s="22"/>
      <c r="BF125" s="22"/>
      <c r="BG125" s="50">
        <f t="shared" si="52"/>
        <v>0</v>
      </c>
      <c r="BH125" s="21"/>
      <c r="BI125" s="22"/>
      <c r="BJ125" s="22"/>
      <c r="BK125" s="22"/>
      <c r="BL125" s="22"/>
      <c r="BM125" s="22"/>
      <c r="BN125" s="22"/>
      <c r="BO125" s="22"/>
      <c r="BP125" s="22"/>
      <c r="BQ125" s="22"/>
      <c r="BR125" s="50">
        <f t="shared" si="53"/>
        <v>0</v>
      </c>
      <c r="BS125" s="21"/>
      <c r="BT125" s="22"/>
      <c r="BU125" s="50"/>
      <c r="BV125" s="21"/>
      <c r="BW125" s="39">
        <f t="shared" si="54"/>
        <v>0</v>
      </c>
      <c r="BX125" s="21"/>
      <c r="BY125" s="22"/>
      <c r="BZ125" s="22"/>
      <c r="CA125" s="22"/>
      <c r="CB125" s="22"/>
      <c r="CC125" s="39">
        <f t="shared" si="55"/>
        <v>0</v>
      </c>
      <c r="CD125" s="164"/>
      <c r="CE125" s="165"/>
      <c r="CF125" s="165"/>
      <c r="CG125" s="166">
        <v>2</v>
      </c>
      <c r="CH125" s="22"/>
      <c r="CI125" s="103"/>
      <c r="CJ125" s="39"/>
      <c r="CK125" s="104">
        <v>9.6</v>
      </c>
      <c r="CL125" s="104">
        <v>68.930000000000007</v>
      </c>
      <c r="CM125" s="104"/>
      <c r="CN125" s="104">
        <v>200000</v>
      </c>
      <c r="CO125" s="146"/>
      <c r="CP125" s="146"/>
      <c r="CQ125" s="146"/>
      <c r="CR125" s="146"/>
      <c r="CT125" s="115"/>
    </row>
    <row r="126" spans="2:98" s="7" customFormat="1" ht="13.5" customHeight="1" x14ac:dyDescent="0.15">
      <c r="B126" s="287"/>
      <c r="C126" s="130" t="s">
        <v>251</v>
      </c>
      <c r="D126" s="19"/>
      <c r="E126" s="6"/>
      <c r="F126" s="6"/>
      <c r="G126" s="6"/>
      <c r="H126" s="6"/>
      <c r="I126" s="6"/>
      <c r="J126" s="6"/>
      <c r="K126" s="35">
        <f t="shared" si="48"/>
        <v>0</v>
      </c>
      <c r="L126" s="5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16"/>
      <c r="AA126" s="21"/>
      <c r="AB126" s="22"/>
      <c r="AC126" s="22"/>
      <c r="AD126" s="22"/>
      <c r="AE126" s="22"/>
      <c r="AF126" s="39">
        <f t="shared" si="49"/>
        <v>0</v>
      </c>
      <c r="AG126" s="45"/>
      <c r="AH126" s="22"/>
      <c r="AI126" s="22"/>
      <c r="AJ126" s="22"/>
      <c r="AK126" s="22"/>
      <c r="AL126" s="22"/>
      <c r="AM126" s="50"/>
      <c r="AN126" s="22"/>
      <c r="AO126" s="22"/>
      <c r="AP126" s="22"/>
      <c r="AQ126" s="22"/>
      <c r="AR126" s="22"/>
      <c r="AS126" s="50">
        <f t="shared" si="50"/>
        <v>0</v>
      </c>
      <c r="AT126" s="21"/>
      <c r="AU126" s="22"/>
      <c r="AV126" s="22"/>
      <c r="AW126" s="39">
        <f t="shared" si="51"/>
        <v>0</v>
      </c>
      <c r="AX126" s="5"/>
      <c r="AY126" s="6"/>
      <c r="AZ126" s="6"/>
      <c r="BA126" s="6"/>
      <c r="BB126" s="6"/>
      <c r="BC126" s="6"/>
      <c r="BD126" s="6"/>
      <c r="BE126" s="6"/>
      <c r="BF126" s="6"/>
      <c r="BG126" s="16">
        <f t="shared" si="52"/>
        <v>0</v>
      </c>
      <c r="BH126" s="19"/>
      <c r="BI126" s="6"/>
      <c r="BJ126" s="6"/>
      <c r="BK126" s="6"/>
      <c r="BL126" s="6"/>
      <c r="BM126" s="6"/>
      <c r="BN126" s="6"/>
      <c r="BO126" s="6"/>
      <c r="BP126" s="6"/>
      <c r="BQ126" s="6"/>
      <c r="BR126" s="16">
        <f t="shared" si="53"/>
        <v>0</v>
      </c>
      <c r="BS126" s="19"/>
      <c r="BT126" s="6"/>
      <c r="BU126" s="16"/>
      <c r="BV126" s="19"/>
      <c r="BW126" s="35">
        <f t="shared" si="54"/>
        <v>0</v>
      </c>
      <c r="BX126" s="19"/>
      <c r="BY126" s="6"/>
      <c r="BZ126" s="6"/>
      <c r="CA126" s="6"/>
      <c r="CB126" s="6"/>
      <c r="CC126" s="35">
        <f t="shared" si="55"/>
        <v>0</v>
      </c>
      <c r="CD126" s="149"/>
      <c r="CE126" s="150"/>
      <c r="CF126" s="150"/>
      <c r="CG126" s="151"/>
      <c r="CH126" s="6"/>
      <c r="CI126" s="70"/>
      <c r="CJ126" s="35"/>
      <c r="CK126" s="77"/>
      <c r="CL126" s="77">
        <v>0.1</v>
      </c>
      <c r="CM126" s="77"/>
      <c r="CN126" s="77"/>
      <c r="CO126" s="146"/>
      <c r="CP126" s="146"/>
      <c r="CQ126" s="146"/>
      <c r="CR126" s="146"/>
      <c r="CT126" s="115"/>
    </row>
    <row r="127" spans="2:98" s="7" customFormat="1" ht="13.5" customHeight="1" x14ac:dyDescent="0.15">
      <c r="B127" s="287"/>
      <c r="C127" s="130" t="s">
        <v>99</v>
      </c>
      <c r="D127" s="19"/>
      <c r="E127" s="6"/>
      <c r="F127" s="6"/>
      <c r="G127" s="6"/>
      <c r="H127" s="6"/>
      <c r="I127" s="6"/>
      <c r="J127" s="6"/>
      <c r="K127" s="35">
        <f t="shared" si="48"/>
        <v>0</v>
      </c>
      <c r="L127" s="5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16"/>
      <c r="AA127" s="21"/>
      <c r="AB127" s="22"/>
      <c r="AC127" s="22"/>
      <c r="AD127" s="22"/>
      <c r="AE127" s="22"/>
      <c r="AF127" s="39">
        <f t="shared" si="49"/>
        <v>0</v>
      </c>
      <c r="AG127" s="45"/>
      <c r="AH127" s="22"/>
      <c r="AI127" s="22"/>
      <c r="AJ127" s="22"/>
      <c r="AK127" s="22"/>
      <c r="AL127" s="22"/>
      <c r="AM127" s="50"/>
      <c r="AN127" s="22"/>
      <c r="AO127" s="22"/>
      <c r="AP127" s="22"/>
      <c r="AQ127" s="22"/>
      <c r="AR127" s="22"/>
      <c r="AS127" s="50">
        <f t="shared" si="50"/>
        <v>0</v>
      </c>
      <c r="AT127" s="21"/>
      <c r="AU127" s="22"/>
      <c r="AV127" s="22"/>
      <c r="AW127" s="39">
        <f t="shared" si="51"/>
        <v>0</v>
      </c>
      <c r="AX127" s="5"/>
      <c r="AY127" s="6"/>
      <c r="AZ127" s="6"/>
      <c r="BA127" s="6"/>
      <c r="BB127" s="6"/>
      <c r="BC127" s="6"/>
      <c r="BD127" s="6"/>
      <c r="BE127" s="6"/>
      <c r="BF127" s="6"/>
      <c r="BG127" s="16">
        <f t="shared" si="52"/>
        <v>0</v>
      </c>
      <c r="BH127" s="19"/>
      <c r="BI127" s="6"/>
      <c r="BJ127" s="6"/>
      <c r="BK127" s="6"/>
      <c r="BL127" s="6"/>
      <c r="BM127" s="6"/>
      <c r="BN127" s="6"/>
      <c r="BO127" s="6"/>
      <c r="BP127" s="6"/>
      <c r="BQ127" s="6"/>
      <c r="BR127" s="16">
        <f t="shared" si="53"/>
        <v>0</v>
      </c>
      <c r="BS127" s="19"/>
      <c r="BT127" s="6"/>
      <c r="BU127" s="16"/>
      <c r="BV127" s="19"/>
      <c r="BW127" s="35">
        <f t="shared" si="54"/>
        <v>0</v>
      </c>
      <c r="BX127" s="19"/>
      <c r="BY127" s="6"/>
      <c r="BZ127" s="6"/>
      <c r="CA127" s="6"/>
      <c r="CB127" s="6"/>
      <c r="CC127" s="35">
        <f t="shared" si="55"/>
        <v>0</v>
      </c>
      <c r="CD127" s="149"/>
      <c r="CE127" s="150"/>
      <c r="CF127" s="150"/>
      <c r="CG127" s="151"/>
      <c r="CH127" s="6"/>
      <c r="CI127" s="70"/>
      <c r="CJ127" s="35"/>
      <c r="CK127" s="77"/>
      <c r="CL127" s="77">
        <v>52.1</v>
      </c>
      <c r="CM127" s="77"/>
      <c r="CN127" s="77"/>
      <c r="CO127" s="146"/>
      <c r="CP127" s="146"/>
      <c r="CQ127" s="146"/>
      <c r="CR127" s="146"/>
      <c r="CT127" s="115"/>
    </row>
    <row r="128" spans="2:98" s="7" customFormat="1" ht="13.5" customHeight="1" x14ac:dyDescent="0.15">
      <c r="B128" s="287"/>
      <c r="C128" s="130" t="s">
        <v>96</v>
      </c>
      <c r="D128" s="19"/>
      <c r="E128" s="6"/>
      <c r="F128" s="6"/>
      <c r="G128" s="6"/>
      <c r="H128" s="6"/>
      <c r="I128" s="6"/>
      <c r="J128" s="6"/>
      <c r="K128" s="35">
        <f t="shared" si="48"/>
        <v>0</v>
      </c>
      <c r="L128" s="5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16"/>
      <c r="AA128" s="21"/>
      <c r="AB128" s="22"/>
      <c r="AC128" s="22"/>
      <c r="AD128" s="22"/>
      <c r="AE128" s="22"/>
      <c r="AF128" s="39">
        <f t="shared" si="49"/>
        <v>0</v>
      </c>
      <c r="AG128" s="45"/>
      <c r="AH128" s="22"/>
      <c r="AI128" s="22"/>
      <c r="AJ128" s="22"/>
      <c r="AK128" s="22"/>
      <c r="AL128" s="22"/>
      <c r="AM128" s="50"/>
      <c r="AN128" s="22"/>
      <c r="AO128" s="22"/>
      <c r="AP128" s="22"/>
      <c r="AQ128" s="22"/>
      <c r="AR128" s="22"/>
      <c r="AS128" s="50">
        <f t="shared" si="50"/>
        <v>0</v>
      </c>
      <c r="AT128" s="21"/>
      <c r="AU128" s="22"/>
      <c r="AV128" s="22"/>
      <c r="AW128" s="39">
        <f t="shared" si="51"/>
        <v>0</v>
      </c>
      <c r="AX128" s="5"/>
      <c r="AY128" s="6"/>
      <c r="AZ128" s="6"/>
      <c r="BA128" s="6"/>
      <c r="BB128" s="6"/>
      <c r="BC128" s="6"/>
      <c r="BD128" s="6"/>
      <c r="BE128" s="6"/>
      <c r="BF128" s="6"/>
      <c r="BG128" s="16">
        <f t="shared" si="52"/>
        <v>0</v>
      </c>
      <c r="BH128" s="19"/>
      <c r="BI128" s="6"/>
      <c r="BJ128" s="6"/>
      <c r="BK128" s="6"/>
      <c r="BL128" s="6"/>
      <c r="BM128" s="6"/>
      <c r="BN128" s="6"/>
      <c r="BO128" s="6"/>
      <c r="BP128" s="6"/>
      <c r="BQ128" s="6"/>
      <c r="BR128" s="16">
        <f t="shared" si="53"/>
        <v>0</v>
      </c>
      <c r="BS128" s="19"/>
      <c r="BT128" s="6"/>
      <c r="BU128" s="16"/>
      <c r="BV128" s="19"/>
      <c r="BW128" s="35">
        <f t="shared" si="54"/>
        <v>0</v>
      </c>
      <c r="BX128" s="19"/>
      <c r="BY128" s="6"/>
      <c r="BZ128" s="6"/>
      <c r="CA128" s="6"/>
      <c r="CB128" s="6"/>
      <c r="CC128" s="35">
        <f t="shared" si="55"/>
        <v>0</v>
      </c>
      <c r="CD128" s="149"/>
      <c r="CE128" s="150"/>
      <c r="CF128" s="150"/>
      <c r="CG128" s="151"/>
      <c r="CH128" s="6"/>
      <c r="CI128" s="70"/>
      <c r="CJ128" s="35"/>
      <c r="CK128" s="77">
        <v>0</v>
      </c>
      <c r="CL128" s="77">
        <v>2.35</v>
      </c>
      <c r="CM128" s="77"/>
      <c r="CN128" s="77"/>
      <c r="CO128" s="146"/>
      <c r="CP128" s="146"/>
      <c r="CQ128" s="146"/>
      <c r="CR128" s="146"/>
      <c r="CT128" s="115"/>
    </row>
    <row r="129" spans="2:98" s="7" customFormat="1" ht="13.5" customHeight="1" thickBot="1" x14ac:dyDescent="0.2">
      <c r="B129" s="287"/>
      <c r="C129" s="26" t="s">
        <v>181</v>
      </c>
      <c r="D129" s="27"/>
      <c r="E129" s="28"/>
      <c r="F129" s="28"/>
      <c r="G129" s="28"/>
      <c r="H129" s="28"/>
      <c r="I129" s="28"/>
      <c r="J129" s="28"/>
      <c r="K129" s="37">
        <f t="shared" si="48"/>
        <v>0</v>
      </c>
      <c r="L129" s="29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65"/>
      <c r="AA129" s="52"/>
      <c r="AB129" s="46"/>
      <c r="AC129" s="46"/>
      <c r="AD129" s="46"/>
      <c r="AE129" s="46"/>
      <c r="AF129" s="53">
        <f t="shared" si="49"/>
        <v>0</v>
      </c>
      <c r="AG129" s="43"/>
      <c r="AH129" s="46"/>
      <c r="AI129" s="46"/>
      <c r="AJ129" s="46"/>
      <c r="AK129" s="46"/>
      <c r="AL129" s="46"/>
      <c r="AM129" s="47"/>
      <c r="AN129" s="46"/>
      <c r="AO129" s="46"/>
      <c r="AP129" s="46"/>
      <c r="AQ129" s="46"/>
      <c r="AR129" s="46"/>
      <c r="AS129" s="47">
        <f t="shared" si="50"/>
        <v>0</v>
      </c>
      <c r="AT129" s="52"/>
      <c r="AU129" s="46"/>
      <c r="AV129" s="46"/>
      <c r="AW129" s="53">
        <f t="shared" si="51"/>
        <v>0</v>
      </c>
      <c r="AX129" s="29"/>
      <c r="AY129" s="28"/>
      <c r="AZ129" s="28"/>
      <c r="BA129" s="28"/>
      <c r="BB129" s="28"/>
      <c r="BC129" s="28"/>
      <c r="BD129" s="28"/>
      <c r="BE129" s="28"/>
      <c r="BF129" s="28"/>
      <c r="BG129" s="65">
        <f t="shared" si="52"/>
        <v>0</v>
      </c>
      <c r="BH129" s="27"/>
      <c r="BI129" s="28"/>
      <c r="BJ129" s="28"/>
      <c r="BK129" s="28"/>
      <c r="BL129" s="28"/>
      <c r="BM129" s="28"/>
      <c r="BN129" s="28"/>
      <c r="BO129" s="28"/>
      <c r="BP129" s="28"/>
      <c r="BQ129" s="28"/>
      <c r="BR129" s="65">
        <f t="shared" si="53"/>
        <v>0</v>
      </c>
      <c r="BS129" s="27"/>
      <c r="BT129" s="28"/>
      <c r="BU129" s="65"/>
      <c r="BV129" s="27"/>
      <c r="BW129" s="37">
        <f t="shared" si="54"/>
        <v>0</v>
      </c>
      <c r="BX129" s="27"/>
      <c r="BY129" s="28"/>
      <c r="BZ129" s="28"/>
      <c r="CA129" s="28"/>
      <c r="CB129" s="28"/>
      <c r="CC129" s="37">
        <f t="shared" si="55"/>
        <v>0</v>
      </c>
      <c r="CD129" s="198"/>
      <c r="CE129" s="199"/>
      <c r="CF129" s="199"/>
      <c r="CG129" s="200"/>
      <c r="CH129" s="28"/>
      <c r="CI129" s="66"/>
      <c r="CJ129" s="37"/>
      <c r="CK129" s="75"/>
      <c r="CL129" s="75">
        <v>2.94</v>
      </c>
      <c r="CM129" s="75"/>
      <c r="CN129" s="75"/>
      <c r="CO129" s="146"/>
      <c r="CP129" s="146"/>
      <c r="CQ129" s="146"/>
      <c r="CR129" s="146"/>
      <c r="CT129" s="115"/>
    </row>
    <row r="130" spans="2:98" s="7" customFormat="1" ht="13.5" customHeight="1" x14ac:dyDescent="0.15">
      <c r="B130" s="287"/>
      <c r="C130" s="130" t="s">
        <v>252</v>
      </c>
      <c r="D130" s="21"/>
      <c r="E130" s="22"/>
      <c r="F130" s="22"/>
      <c r="G130" s="22"/>
      <c r="H130" s="22"/>
      <c r="I130" s="22"/>
      <c r="J130" s="22"/>
      <c r="K130" s="39">
        <f t="shared" si="48"/>
        <v>0</v>
      </c>
      <c r="L130" s="131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50"/>
      <c r="AA130" s="21"/>
      <c r="AB130" s="22"/>
      <c r="AC130" s="22"/>
      <c r="AD130" s="22"/>
      <c r="AE130" s="22"/>
      <c r="AF130" s="39">
        <f t="shared" si="49"/>
        <v>0</v>
      </c>
      <c r="AG130" s="45"/>
      <c r="AH130" s="22"/>
      <c r="AI130" s="22"/>
      <c r="AJ130" s="22"/>
      <c r="AK130" s="22"/>
      <c r="AL130" s="22"/>
      <c r="AM130" s="50"/>
      <c r="AN130" s="22"/>
      <c r="AO130" s="22"/>
      <c r="AP130" s="22"/>
      <c r="AQ130" s="22"/>
      <c r="AR130" s="22"/>
      <c r="AS130" s="50">
        <f t="shared" si="50"/>
        <v>0</v>
      </c>
      <c r="AT130" s="21"/>
      <c r="AU130" s="22"/>
      <c r="AV130" s="22"/>
      <c r="AW130" s="39">
        <f t="shared" si="51"/>
        <v>0</v>
      </c>
      <c r="AX130" s="131"/>
      <c r="AY130" s="22"/>
      <c r="AZ130" s="22"/>
      <c r="BA130" s="22"/>
      <c r="BB130" s="22"/>
      <c r="BC130" s="22"/>
      <c r="BD130" s="22"/>
      <c r="BE130" s="22"/>
      <c r="BF130" s="22"/>
      <c r="BG130" s="50">
        <f t="shared" si="52"/>
        <v>0</v>
      </c>
      <c r="BH130" s="21"/>
      <c r="BI130" s="22"/>
      <c r="BJ130" s="22"/>
      <c r="BK130" s="22"/>
      <c r="BL130" s="22"/>
      <c r="BM130" s="22"/>
      <c r="BN130" s="22"/>
      <c r="BO130" s="22"/>
      <c r="BP130" s="22"/>
      <c r="BQ130" s="22"/>
      <c r="BR130" s="50">
        <f t="shared" si="53"/>
        <v>0</v>
      </c>
      <c r="BS130" s="21"/>
      <c r="BT130" s="22"/>
      <c r="BU130" s="50"/>
      <c r="BV130" s="21"/>
      <c r="BW130" s="39">
        <f t="shared" si="54"/>
        <v>0</v>
      </c>
      <c r="BX130" s="21"/>
      <c r="BY130" s="22"/>
      <c r="BZ130" s="22"/>
      <c r="CA130" s="22"/>
      <c r="CB130" s="22"/>
      <c r="CC130" s="39">
        <f t="shared" si="55"/>
        <v>0</v>
      </c>
      <c r="CD130" s="164"/>
      <c r="CE130" s="165"/>
      <c r="CF130" s="165"/>
      <c r="CG130" s="166"/>
      <c r="CH130" s="22"/>
      <c r="CI130" s="103"/>
      <c r="CJ130" s="39"/>
      <c r="CK130" s="104"/>
      <c r="CL130" s="104">
        <v>1.5</v>
      </c>
      <c r="CM130" s="104"/>
      <c r="CN130" s="104"/>
      <c r="CO130" s="146"/>
      <c r="CP130" s="146"/>
      <c r="CQ130" s="146"/>
      <c r="CR130" s="146"/>
      <c r="CT130" s="115"/>
    </row>
    <row r="131" spans="2:98" s="7" customFormat="1" ht="13.5" customHeight="1" x14ac:dyDescent="0.15">
      <c r="B131" s="287"/>
      <c r="C131" s="130" t="s">
        <v>253</v>
      </c>
      <c r="D131" s="19"/>
      <c r="E131" s="6"/>
      <c r="F131" s="6"/>
      <c r="G131" s="6"/>
      <c r="H131" s="6"/>
      <c r="I131" s="6"/>
      <c r="J131" s="6"/>
      <c r="K131" s="35">
        <f t="shared" si="48"/>
        <v>0</v>
      </c>
      <c r="L131" s="5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16"/>
      <c r="AA131" s="21"/>
      <c r="AB131" s="22"/>
      <c r="AC131" s="22"/>
      <c r="AD131" s="22"/>
      <c r="AE131" s="22"/>
      <c r="AF131" s="39">
        <f t="shared" si="49"/>
        <v>0</v>
      </c>
      <c r="AG131" s="45"/>
      <c r="AH131" s="22"/>
      <c r="AI131" s="22"/>
      <c r="AJ131" s="22"/>
      <c r="AK131" s="22"/>
      <c r="AL131" s="22"/>
      <c r="AM131" s="50"/>
      <c r="AN131" s="22"/>
      <c r="AO131" s="22"/>
      <c r="AP131" s="22"/>
      <c r="AQ131" s="22"/>
      <c r="AR131" s="22"/>
      <c r="AS131" s="50">
        <f t="shared" si="50"/>
        <v>0</v>
      </c>
      <c r="AT131" s="21"/>
      <c r="AU131" s="22"/>
      <c r="AV131" s="22"/>
      <c r="AW131" s="39">
        <f t="shared" si="51"/>
        <v>0</v>
      </c>
      <c r="AX131" s="5"/>
      <c r="AY131" s="6"/>
      <c r="AZ131" s="6"/>
      <c r="BA131" s="6"/>
      <c r="BB131" s="6"/>
      <c r="BC131" s="6"/>
      <c r="BD131" s="6"/>
      <c r="BE131" s="6"/>
      <c r="BF131" s="6"/>
      <c r="BG131" s="16">
        <f t="shared" si="52"/>
        <v>0</v>
      </c>
      <c r="BH131" s="19"/>
      <c r="BI131" s="6"/>
      <c r="BJ131" s="6"/>
      <c r="BK131" s="6"/>
      <c r="BL131" s="6"/>
      <c r="BM131" s="6"/>
      <c r="BN131" s="6"/>
      <c r="BO131" s="6"/>
      <c r="BP131" s="6"/>
      <c r="BQ131" s="6"/>
      <c r="BR131" s="16">
        <f t="shared" si="53"/>
        <v>0</v>
      </c>
      <c r="BS131" s="19"/>
      <c r="BT131" s="6"/>
      <c r="BU131" s="16"/>
      <c r="BV131" s="19"/>
      <c r="BW131" s="35">
        <f t="shared" si="54"/>
        <v>0</v>
      </c>
      <c r="BX131" s="19"/>
      <c r="BY131" s="6"/>
      <c r="BZ131" s="6"/>
      <c r="CA131" s="6"/>
      <c r="CB131" s="6"/>
      <c r="CC131" s="35">
        <f t="shared" si="55"/>
        <v>0</v>
      </c>
      <c r="CD131" s="149"/>
      <c r="CE131" s="150"/>
      <c r="CF131" s="150"/>
      <c r="CG131" s="151"/>
      <c r="CH131" s="6"/>
      <c r="CI131" s="70"/>
      <c r="CJ131" s="35"/>
      <c r="CK131" s="77"/>
      <c r="CL131" s="77">
        <v>0.4</v>
      </c>
      <c r="CM131" s="77"/>
      <c r="CN131" s="77"/>
      <c r="CO131" s="146"/>
      <c r="CP131" s="146"/>
      <c r="CQ131" s="146"/>
      <c r="CR131" s="146"/>
      <c r="CT131" s="115"/>
    </row>
    <row r="132" spans="2:98" s="7" customFormat="1" ht="13.5" customHeight="1" x14ac:dyDescent="0.15">
      <c r="B132" s="287"/>
      <c r="C132" s="130" t="s">
        <v>254</v>
      </c>
      <c r="D132" s="19"/>
      <c r="E132" s="6"/>
      <c r="F132" s="6"/>
      <c r="G132" s="6"/>
      <c r="H132" s="6"/>
      <c r="I132" s="6"/>
      <c r="J132" s="6"/>
      <c r="K132" s="35">
        <f t="shared" si="48"/>
        <v>0</v>
      </c>
      <c r="L132" s="5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16"/>
      <c r="AA132" s="21"/>
      <c r="AB132" s="22"/>
      <c r="AC132" s="22"/>
      <c r="AD132" s="22"/>
      <c r="AE132" s="22"/>
      <c r="AF132" s="39">
        <f t="shared" si="49"/>
        <v>0</v>
      </c>
      <c r="AG132" s="45"/>
      <c r="AH132" s="22"/>
      <c r="AI132" s="22"/>
      <c r="AJ132" s="22"/>
      <c r="AK132" s="22"/>
      <c r="AL132" s="22"/>
      <c r="AM132" s="50"/>
      <c r="AN132" s="22"/>
      <c r="AO132" s="22"/>
      <c r="AP132" s="22"/>
      <c r="AQ132" s="22"/>
      <c r="AR132" s="22"/>
      <c r="AS132" s="50">
        <f t="shared" si="50"/>
        <v>0</v>
      </c>
      <c r="AT132" s="21"/>
      <c r="AU132" s="22"/>
      <c r="AV132" s="22"/>
      <c r="AW132" s="39">
        <f t="shared" si="51"/>
        <v>0</v>
      </c>
      <c r="AX132" s="5"/>
      <c r="AY132" s="6"/>
      <c r="AZ132" s="6"/>
      <c r="BA132" s="6"/>
      <c r="BB132" s="6"/>
      <c r="BC132" s="6"/>
      <c r="BD132" s="6"/>
      <c r="BE132" s="6"/>
      <c r="BF132" s="6"/>
      <c r="BG132" s="16">
        <f t="shared" si="52"/>
        <v>0</v>
      </c>
      <c r="BH132" s="19"/>
      <c r="BI132" s="6"/>
      <c r="BJ132" s="6"/>
      <c r="BK132" s="6"/>
      <c r="BL132" s="6"/>
      <c r="BM132" s="6"/>
      <c r="BN132" s="6"/>
      <c r="BO132" s="6"/>
      <c r="BP132" s="6"/>
      <c r="BQ132" s="6"/>
      <c r="BR132" s="16">
        <f t="shared" si="53"/>
        <v>0</v>
      </c>
      <c r="BS132" s="19"/>
      <c r="BT132" s="6"/>
      <c r="BU132" s="16"/>
      <c r="BV132" s="19"/>
      <c r="BW132" s="35">
        <f t="shared" si="54"/>
        <v>0</v>
      </c>
      <c r="BX132" s="19"/>
      <c r="BY132" s="6"/>
      <c r="BZ132" s="6"/>
      <c r="CA132" s="6"/>
      <c r="CB132" s="6"/>
      <c r="CC132" s="35">
        <f t="shared" si="55"/>
        <v>0</v>
      </c>
      <c r="CD132" s="149"/>
      <c r="CE132" s="150"/>
      <c r="CF132" s="150"/>
      <c r="CG132" s="151"/>
      <c r="CH132" s="6"/>
      <c r="CI132" s="70"/>
      <c r="CJ132" s="35"/>
      <c r="CK132" s="77"/>
      <c r="CL132" s="77">
        <v>15.15</v>
      </c>
      <c r="CM132" s="77"/>
      <c r="CN132" s="77"/>
      <c r="CO132" s="146"/>
      <c r="CP132" s="146"/>
      <c r="CQ132" s="146"/>
      <c r="CR132" s="146"/>
      <c r="CT132" s="115"/>
    </row>
    <row r="133" spans="2:98" s="7" customFormat="1" ht="13.5" customHeight="1" x14ac:dyDescent="0.15">
      <c r="B133" s="287"/>
      <c r="C133" s="130" t="s">
        <v>103</v>
      </c>
      <c r="D133" s="19"/>
      <c r="E133" s="6"/>
      <c r="F133" s="6"/>
      <c r="G133" s="6"/>
      <c r="H133" s="6"/>
      <c r="I133" s="6"/>
      <c r="J133" s="6"/>
      <c r="K133" s="35">
        <f t="shared" si="48"/>
        <v>0</v>
      </c>
      <c r="L133" s="5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16"/>
      <c r="AA133" s="21"/>
      <c r="AB133" s="22"/>
      <c r="AC133" s="22"/>
      <c r="AD133" s="22"/>
      <c r="AE133" s="22"/>
      <c r="AF133" s="39">
        <f t="shared" si="49"/>
        <v>0</v>
      </c>
      <c r="AG133" s="45"/>
      <c r="AH133" s="22"/>
      <c r="AI133" s="22"/>
      <c r="AJ133" s="22"/>
      <c r="AK133" s="22"/>
      <c r="AL133" s="22"/>
      <c r="AM133" s="50"/>
      <c r="AN133" s="22"/>
      <c r="AO133" s="22"/>
      <c r="AP133" s="22"/>
      <c r="AQ133" s="22"/>
      <c r="AR133" s="22"/>
      <c r="AS133" s="50">
        <f t="shared" si="50"/>
        <v>0</v>
      </c>
      <c r="AT133" s="21"/>
      <c r="AU133" s="22"/>
      <c r="AV133" s="22"/>
      <c r="AW133" s="39">
        <f t="shared" si="51"/>
        <v>0</v>
      </c>
      <c r="AX133" s="5"/>
      <c r="AY133" s="6"/>
      <c r="AZ133" s="6"/>
      <c r="BA133" s="6"/>
      <c r="BB133" s="6"/>
      <c r="BC133" s="6"/>
      <c r="BD133" s="6"/>
      <c r="BE133" s="6"/>
      <c r="BF133" s="6"/>
      <c r="BG133" s="16">
        <f t="shared" si="52"/>
        <v>0</v>
      </c>
      <c r="BH133" s="19"/>
      <c r="BI133" s="6"/>
      <c r="BJ133" s="6"/>
      <c r="BK133" s="6"/>
      <c r="BL133" s="6"/>
      <c r="BM133" s="6"/>
      <c r="BN133" s="6"/>
      <c r="BO133" s="6"/>
      <c r="BP133" s="6"/>
      <c r="BQ133" s="6"/>
      <c r="BR133" s="16">
        <f t="shared" si="53"/>
        <v>0</v>
      </c>
      <c r="BS133" s="19"/>
      <c r="BT133" s="6"/>
      <c r="BU133" s="16"/>
      <c r="BV133" s="19"/>
      <c r="BW133" s="35">
        <f t="shared" si="54"/>
        <v>0</v>
      </c>
      <c r="BX133" s="19"/>
      <c r="BY133" s="6"/>
      <c r="BZ133" s="6"/>
      <c r="CA133" s="6"/>
      <c r="CB133" s="6"/>
      <c r="CC133" s="35">
        <f t="shared" si="55"/>
        <v>0</v>
      </c>
      <c r="CD133" s="149"/>
      <c r="CE133" s="150"/>
      <c r="CF133" s="150"/>
      <c r="CG133" s="151"/>
      <c r="CH133" s="6"/>
      <c r="CI133" s="70"/>
      <c r="CJ133" s="35"/>
      <c r="CK133" s="77"/>
      <c r="CL133" s="77">
        <v>0.1</v>
      </c>
      <c r="CM133" s="77"/>
      <c r="CN133" s="77"/>
      <c r="CO133" s="146"/>
      <c r="CP133" s="146"/>
      <c r="CQ133" s="146"/>
      <c r="CR133" s="146"/>
      <c r="CT133" s="115"/>
    </row>
    <row r="134" spans="2:98" s="7" customFormat="1" ht="13.5" customHeight="1" thickBot="1" x14ac:dyDescent="0.2">
      <c r="B134" s="287"/>
      <c r="C134" s="26" t="s">
        <v>205</v>
      </c>
      <c r="D134" s="27"/>
      <c r="E134" s="28"/>
      <c r="F134" s="28"/>
      <c r="G134" s="28"/>
      <c r="H134" s="28"/>
      <c r="I134" s="28"/>
      <c r="J134" s="28"/>
      <c r="K134" s="37">
        <f t="shared" si="48"/>
        <v>0</v>
      </c>
      <c r="L134" s="29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65"/>
      <c r="AA134" s="52"/>
      <c r="AB134" s="46"/>
      <c r="AC134" s="46"/>
      <c r="AD134" s="46"/>
      <c r="AE134" s="46"/>
      <c r="AF134" s="53">
        <f t="shared" si="49"/>
        <v>0</v>
      </c>
      <c r="AG134" s="43"/>
      <c r="AH134" s="46"/>
      <c r="AI134" s="46"/>
      <c r="AJ134" s="46"/>
      <c r="AK134" s="46"/>
      <c r="AL134" s="46"/>
      <c r="AM134" s="47"/>
      <c r="AN134" s="46"/>
      <c r="AO134" s="46"/>
      <c r="AP134" s="46"/>
      <c r="AQ134" s="46"/>
      <c r="AR134" s="46"/>
      <c r="AS134" s="47">
        <f t="shared" si="50"/>
        <v>0</v>
      </c>
      <c r="AT134" s="52"/>
      <c r="AU134" s="46"/>
      <c r="AV134" s="46"/>
      <c r="AW134" s="53">
        <f t="shared" si="51"/>
        <v>0</v>
      </c>
      <c r="AX134" s="29"/>
      <c r="AY134" s="28"/>
      <c r="AZ134" s="28"/>
      <c r="BA134" s="28"/>
      <c r="BB134" s="28"/>
      <c r="BC134" s="28"/>
      <c r="BD134" s="28"/>
      <c r="BE134" s="28"/>
      <c r="BF134" s="28"/>
      <c r="BG134" s="65">
        <f t="shared" si="52"/>
        <v>0</v>
      </c>
      <c r="BH134" s="27"/>
      <c r="BI134" s="28"/>
      <c r="BJ134" s="28"/>
      <c r="BK134" s="28"/>
      <c r="BL134" s="28"/>
      <c r="BM134" s="28"/>
      <c r="BN134" s="28"/>
      <c r="BO134" s="28"/>
      <c r="BP134" s="28"/>
      <c r="BQ134" s="28"/>
      <c r="BR134" s="65">
        <f t="shared" si="53"/>
        <v>0</v>
      </c>
      <c r="BS134" s="27"/>
      <c r="BT134" s="28"/>
      <c r="BU134" s="65"/>
      <c r="BV134" s="27"/>
      <c r="BW134" s="37">
        <f t="shared" si="54"/>
        <v>0</v>
      </c>
      <c r="BX134" s="27"/>
      <c r="BY134" s="28"/>
      <c r="BZ134" s="28"/>
      <c r="CA134" s="28"/>
      <c r="CB134" s="28"/>
      <c r="CC134" s="37">
        <f t="shared" si="55"/>
        <v>0</v>
      </c>
      <c r="CD134" s="198"/>
      <c r="CE134" s="199">
        <v>1</v>
      </c>
      <c r="CF134" s="199"/>
      <c r="CG134" s="200"/>
      <c r="CH134" s="28"/>
      <c r="CI134" s="66"/>
      <c r="CJ134" s="37"/>
      <c r="CK134" s="75"/>
      <c r="CL134" s="75">
        <v>0.76</v>
      </c>
      <c r="CM134" s="75"/>
      <c r="CN134" s="75"/>
      <c r="CO134" s="146"/>
      <c r="CP134" s="146"/>
      <c r="CQ134" s="146"/>
      <c r="CR134" s="146"/>
      <c r="CT134" s="115"/>
    </row>
    <row r="135" spans="2:98" s="7" customFormat="1" ht="13.5" customHeight="1" x14ac:dyDescent="0.15">
      <c r="B135" s="287"/>
      <c r="C135" s="130" t="s">
        <v>182</v>
      </c>
      <c r="D135" s="21"/>
      <c r="E135" s="22"/>
      <c r="F135" s="22"/>
      <c r="G135" s="22"/>
      <c r="H135" s="22"/>
      <c r="I135" s="22"/>
      <c r="J135" s="22"/>
      <c r="K135" s="39">
        <f t="shared" si="48"/>
        <v>0</v>
      </c>
      <c r="L135" s="131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50"/>
      <c r="AA135" s="21"/>
      <c r="AB135" s="22"/>
      <c r="AC135" s="22"/>
      <c r="AD135" s="22"/>
      <c r="AE135" s="22"/>
      <c r="AF135" s="39">
        <f t="shared" si="49"/>
        <v>0</v>
      </c>
      <c r="AG135" s="45"/>
      <c r="AH135" s="22"/>
      <c r="AI135" s="22"/>
      <c r="AJ135" s="22"/>
      <c r="AK135" s="22"/>
      <c r="AL135" s="22"/>
      <c r="AM135" s="50"/>
      <c r="AN135" s="22"/>
      <c r="AO135" s="22"/>
      <c r="AP135" s="22"/>
      <c r="AQ135" s="22"/>
      <c r="AR135" s="22"/>
      <c r="AS135" s="50">
        <f t="shared" si="50"/>
        <v>0</v>
      </c>
      <c r="AT135" s="21"/>
      <c r="AU135" s="22"/>
      <c r="AV135" s="22"/>
      <c r="AW135" s="39">
        <f t="shared" si="51"/>
        <v>0</v>
      </c>
      <c r="AX135" s="131"/>
      <c r="AY135" s="22"/>
      <c r="AZ135" s="22"/>
      <c r="BA135" s="22"/>
      <c r="BB135" s="22"/>
      <c r="BC135" s="22"/>
      <c r="BD135" s="22"/>
      <c r="BE135" s="22"/>
      <c r="BF135" s="22"/>
      <c r="BG135" s="50">
        <f t="shared" si="52"/>
        <v>0</v>
      </c>
      <c r="BH135" s="21"/>
      <c r="BI135" s="22"/>
      <c r="BJ135" s="22"/>
      <c r="BK135" s="22"/>
      <c r="BL135" s="22"/>
      <c r="BM135" s="22"/>
      <c r="BN135" s="22"/>
      <c r="BO135" s="22"/>
      <c r="BP135" s="22"/>
      <c r="BQ135" s="22"/>
      <c r="BR135" s="50">
        <f t="shared" si="53"/>
        <v>0</v>
      </c>
      <c r="BS135" s="21"/>
      <c r="BT135" s="22"/>
      <c r="BU135" s="50"/>
      <c r="BV135" s="21"/>
      <c r="BW135" s="39">
        <f t="shared" si="54"/>
        <v>0</v>
      </c>
      <c r="BX135" s="21"/>
      <c r="BY135" s="22"/>
      <c r="BZ135" s="22"/>
      <c r="CA135" s="22"/>
      <c r="CB135" s="22"/>
      <c r="CC135" s="39">
        <f t="shared" si="55"/>
        <v>0</v>
      </c>
      <c r="CD135" s="164"/>
      <c r="CE135" s="165"/>
      <c r="CF135" s="165"/>
      <c r="CG135" s="166"/>
      <c r="CH135" s="22"/>
      <c r="CI135" s="103"/>
      <c r="CJ135" s="39"/>
      <c r="CK135" s="104"/>
      <c r="CL135" s="104">
        <v>0.25</v>
      </c>
      <c r="CM135" s="104"/>
      <c r="CN135" s="104"/>
      <c r="CO135" s="146"/>
      <c r="CP135" s="146"/>
      <c r="CQ135" s="146"/>
      <c r="CR135" s="146"/>
      <c r="CT135" s="115"/>
    </row>
    <row r="136" spans="2:98" s="7" customFormat="1" ht="13.5" customHeight="1" x14ac:dyDescent="0.15">
      <c r="B136" s="287"/>
      <c r="C136" s="130" t="s">
        <v>214</v>
      </c>
      <c r="D136" s="19"/>
      <c r="E136" s="6"/>
      <c r="F136" s="6"/>
      <c r="G136" s="6"/>
      <c r="H136" s="6"/>
      <c r="I136" s="6"/>
      <c r="J136" s="6"/>
      <c r="K136" s="35">
        <f t="shared" si="48"/>
        <v>0</v>
      </c>
      <c r="L136" s="5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16"/>
      <c r="AA136" s="21"/>
      <c r="AB136" s="22"/>
      <c r="AC136" s="22"/>
      <c r="AD136" s="22"/>
      <c r="AE136" s="22"/>
      <c r="AF136" s="39">
        <f t="shared" si="49"/>
        <v>0</v>
      </c>
      <c r="AG136" s="45"/>
      <c r="AH136" s="22"/>
      <c r="AI136" s="22"/>
      <c r="AJ136" s="22"/>
      <c r="AK136" s="22"/>
      <c r="AL136" s="22"/>
      <c r="AM136" s="50"/>
      <c r="AN136" s="22"/>
      <c r="AO136" s="22"/>
      <c r="AP136" s="22"/>
      <c r="AQ136" s="22"/>
      <c r="AR136" s="22"/>
      <c r="AS136" s="50">
        <f t="shared" si="50"/>
        <v>0</v>
      </c>
      <c r="AT136" s="21"/>
      <c r="AU136" s="22"/>
      <c r="AV136" s="22"/>
      <c r="AW136" s="39">
        <f t="shared" si="51"/>
        <v>0</v>
      </c>
      <c r="AX136" s="5"/>
      <c r="AY136" s="6"/>
      <c r="AZ136" s="6"/>
      <c r="BA136" s="6"/>
      <c r="BB136" s="6"/>
      <c r="BC136" s="6"/>
      <c r="BD136" s="6"/>
      <c r="BE136" s="6"/>
      <c r="BF136" s="6"/>
      <c r="BG136" s="16">
        <f t="shared" si="52"/>
        <v>0</v>
      </c>
      <c r="BH136" s="19"/>
      <c r="BI136" s="6"/>
      <c r="BJ136" s="6"/>
      <c r="BK136" s="6"/>
      <c r="BL136" s="6"/>
      <c r="BM136" s="6"/>
      <c r="BN136" s="6"/>
      <c r="BO136" s="6"/>
      <c r="BP136" s="6"/>
      <c r="BQ136" s="6"/>
      <c r="BR136" s="16">
        <f t="shared" si="53"/>
        <v>0</v>
      </c>
      <c r="BS136" s="19"/>
      <c r="BT136" s="6"/>
      <c r="BU136" s="16"/>
      <c r="BV136" s="19"/>
      <c r="BW136" s="35">
        <f t="shared" si="54"/>
        <v>0</v>
      </c>
      <c r="BX136" s="19"/>
      <c r="BY136" s="6"/>
      <c r="BZ136" s="6"/>
      <c r="CA136" s="6"/>
      <c r="CB136" s="6"/>
      <c r="CC136" s="35">
        <f t="shared" si="55"/>
        <v>0</v>
      </c>
      <c r="CD136" s="149"/>
      <c r="CE136" s="150"/>
      <c r="CF136" s="150"/>
      <c r="CG136" s="151"/>
      <c r="CH136" s="6"/>
      <c r="CI136" s="70"/>
      <c r="CJ136" s="35"/>
      <c r="CK136" s="77"/>
      <c r="CL136" s="77">
        <v>0.2</v>
      </c>
      <c r="CM136" s="77"/>
      <c r="CN136" s="77"/>
      <c r="CO136" s="146"/>
      <c r="CP136" s="146"/>
      <c r="CQ136" s="146"/>
      <c r="CR136" s="146"/>
      <c r="CT136" s="115"/>
    </row>
    <row r="137" spans="2:98" s="7" customFormat="1" ht="13.5" customHeight="1" x14ac:dyDescent="0.15">
      <c r="B137" s="287"/>
      <c r="C137" s="130" t="s">
        <v>137</v>
      </c>
      <c r="D137" s="19"/>
      <c r="E137" s="6"/>
      <c r="F137" s="6"/>
      <c r="G137" s="6"/>
      <c r="H137" s="6"/>
      <c r="I137" s="6"/>
      <c r="J137" s="6"/>
      <c r="K137" s="35">
        <f t="shared" si="48"/>
        <v>0</v>
      </c>
      <c r="L137" s="5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16"/>
      <c r="AA137" s="21"/>
      <c r="AB137" s="22"/>
      <c r="AC137" s="22"/>
      <c r="AD137" s="22"/>
      <c r="AE137" s="22"/>
      <c r="AF137" s="39">
        <f t="shared" si="49"/>
        <v>0</v>
      </c>
      <c r="AG137" s="45"/>
      <c r="AH137" s="22"/>
      <c r="AI137" s="22"/>
      <c r="AJ137" s="22"/>
      <c r="AK137" s="22"/>
      <c r="AL137" s="22"/>
      <c r="AM137" s="50"/>
      <c r="AN137" s="22"/>
      <c r="AO137" s="22"/>
      <c r="AP137" s="22"/>
      <c r="AQ137" s="22"/>
      <c r="AR137" s="22"/>
      <c r="AS137" s="50">
        <f t="shared" si="50"/>
        <v>0</v>
      </c>
      <c r="AT137" s="21"/>
      <c r="AU137" s="22"/>
      <c r="AV137" s="22"/>
      <c r="AW137" s="39">
        <f t="shared" si="51"/>
        <v>0</v>
      </c>
      <c r="AX137" s="5"/>
      <c r="AY137" s="6"/>
      <c r="AZ137" s="6"/>
      <c r="BA137" s="6"/>
      <c r="BB137" s="6"/>
      <c r="BC137" s="6"/>
      <c r="BD137" s="6"/>
      <c r="BE137" s="6"/>
      <c r="BF137" s="6"/>
      <c r="BG137" s="16">
        <f t="shared" si="52"/>
        <v>0</v>
      </c>
      <c r="BH137" s="19"/>
      <c r="BI137" s="6"/>
      <c r="BJ137" s="6"/>
      <c r="BK137" s="6"/>
      <c r="BL137" s="6"/>
      <c r="BM137" s="6"/>
      <c r="BN137" s="6"/>
      <c r="BO137" s="6"/>
      <c r="BP137" s="6"/>
      <c r="BQ137" s="6"/>
      <c r="BR137" s="16">
        <f t="shared" si="53"/>
        <v>0</v>
      </c>
      <c r="BS137" s="19"/>
      <c r="BT137" s="6"/>
      <c r="BU137" s="16"/>
      <c r="BV137" s="19"/>
      <c r="BW137" s="35">
        <f t="shared" si="54"/>
        <v>0</v>
      </c>
      <c r="BX137" s="19"/>
      <c r="BY137" s="6"/>
      <c r="BZ137" s="6"/>
      <c r="CA137" s="6"/>
      <c r="CB137" s="6"/>
      <c r="CC137" s="35">
        <f t="shared" si="55"/>
        <v>0</v>
      </c>
      <c r="CD137" s="149"/>
      <c r="CE137" s="150"/>
      <c r="CF137" s="150"/>
      <c r="CG137" s="151"/>
      <c r="CH137" s="6"/>
      <c r="CI137" s="70"/>
      <c r="CJ137" s="35"/>
      <c r="CK137" s="77"/>
      <c r="CL137" s="77"/>
      <c r="CM137" s="77"/>
      <c r="CN137" s="77">
        <v>1600000</v>
      </c>
      <c r="CO137" s="146"/>
      <c r="CP137" s="146"/>
      <c r="CQ137" s="146"/>
      <c r="CR137" s="146"/>
      <c r="CT137" s="115"/>
    </row>
    <row r="138" spans="2:98" s="7" customFormat="1" ht="13.5" customHeight="1" x14ac:dyDescent="0.15">
      <c r="B138" s="287"/>
      <c r="C138" s="130" t="s">
        <v>95</v>
      </c>
      <c r="D138" s="19"/>
      <c r="E138" s="6"/>
      <c r="F138" s="6"/>
      <c r="G138" s="6"/>
      <c r="H138" s="6"/>
      <c r="I138" s="6"/>
      <c r="J138" s="6"/>
      <c r="K138" s="35">
        <f t="shared" si="48"/>
        <v>0</v>
      </c>
      <c r="L138" s="5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16"/>
      <c r="AA138" s="21"/>
      <c r="AB138" s="22"/>
      <c r="AC138" s="22"/>
      <c r="AD138" s="22"/>
      <c r="AE138" s="22"/>
      <c r="AF138" s="39">
        <f t="shared" si="49"/>
        <v>0</v>
      </c>
      <c r="AG138" s="45"/>
      <c r="AH138" s="22"/>
      <c r="AI138" s="22"/>
      <c r="AJ138" s="22"/>
      <c r="AK138" s="22"/>
      <c r="AL138" s="22"/>
      <c r="AM138" s="50"/>
      <c r="AN138" s="22"/>
      <c r="AO138" s="22"/>
      <c r="AP138" s="22"/>
      <c r="AQ138" s="22"/>
      <c r="AR138" s="22"/>
      <c r="AS138" s="50">
        <f t="shared" si="50"/>
        <v>0</v>
      </c>
      <c r="AT138" s="21"/>
      <c r="AU138" s="22"/>
      <c r="AV138" s="22"/>
      <c r="AW138" s="39">
        <f t="shared" si="51"/>
        <v>0</v>
      </c>
      <c r="AX138" s="5"/>
      <c r="AY138" s="6"/>
      <c r="AZ138" s="6"/>
      <c r="BA138" s="6"/>
      <c r="BB138" s="6"/>
      <c r="BC138" s="6"/>
      <c r="BD138" s="6"/>
      <c r="BE138" s="6"/>
      <c r="BF138" s="6"/>
      <c r="BG138" s="16">
        <f t="shared" si="52"/>
        <v>0</v>
      </c>
      <c r="BH138" s="19"/>
      <c r="BI138" s="6"/>
      <c r="BJ138" s="6"/>
      <c r="BK138" s="6"/>
      <c r="BL138" s="6"/>
      <c r="BM138" s="6"/>
      <c r="BN138" s="6"/>
      <c r="BO138" s="6"/>
      <c r="BP138" s="6"/>
      <c r="BQ138" s="6"/>
      <c r="BR138" s="16">
        <f t="shared" si="53"/>
        <v>0</v>
      </c>
      <c r="BS138" s="19"/>
      <c r="BT138" s="6"/>
      <c r="BU138" s="16"/>
      <c r="BV138" s="19"/>
      <c r="BW138" s="35">
        <f t="shared" si="54"/>
        <v>0</v>
      </c>
      <c r="BX138" s="19"/>
      <c r="BY138" s="6"/>
      <c r="BZ138" s="6"/>
      <c r="CA138" s="6"/>
      <c r="CB138" s="6"/>
      <c r="CC138" s="35">
        <f t="shared" si="55"/>
        <v>0</v>
      </c>
      <c r="CD138" s="149"/>
      <c r="CE138" s="150"/>
      <c r="CF138" s="150"/>
      <c r="CG138" s="151"/>
      <c r="CH138" s="6"/>
      <c r="CI138" s="70"/>
      <c r="CJ138" s="35"/>
      <c r="CK138" s="77"/>
      <c r="CL138" s="77">
        <v>4</v>
      </c>
      <c r="CM138" s="77"/>
      <c r="CN138" s="77">
        <v>363240</v>
      </c>
      <c r="CO138" s="146"/>
      <c r="CP138" s="146"/>
      <c r="CQ138" s="146"/>
      <c r="CR138" s="146"/>
      <c r="CT138" s="115"/>
    </row>
    <row r="139" spans="2:98" s="7" customFormat="1" ht="13.5" customHeight="1" thickBot="1" x14ac:dyDescent="0.2">
      <c r="B139" s="288"/>
      <c r="C139" s="195" t="s">
        <v>255</v>
      </c>
      <c r="D139" s="29"/>
      <c r="E139" s="28"/>
      <c r="F139" s="28"/>
      <c r="G139" s="28"/>
      <c r="H139" s="28"/>
      <c r="I139" s="28"/>
      <c r="J139" s="28"/>
      <c r="K139" s="37">
        <f t="shared" si="48"/>
        <v>0</v>
      </c>
      <c r="L139" s="29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65"/>
      <c r="AA139" s="27"/>
      <c r="AB139" s="28"/>
      <c r="AC139" s="28"/>
      <c r="AD139" s="28"/>
      <c r="AE139" s="28"/>
      <c r="AF139" s="37">
        <f t="shared" si="49"/>
        <v>0</v>
      </c>
      <c r="AG139" s="29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65">
        <f t="shared" si="50"/>
        <v>0</v>
      </c>
      <c r="AT139" s="27"/>
      <c r="AU139" s="28"/>
      <c r="AV139" s="28"/>
      <c r="AW139" s="37">
        <f t="shared" si="51"/>
        <v>0</v>
      </c>
      <c r="AX139" s="29"/>
      <c r="AY139" s="28"/>
      <c r="AZ139" s="28"/>
      <c r="BA139" s="28"/>
      <c r="BB139" s="28"/>
      <c r="BC139" s="28"/>
      <c r="BD139" s="28"/>
      <c r="BE139" s="28"/>
      <c r="BF139" s="28"/>
      <c r="BG139" s="65">
        <f t="shared" si="52"/>
        <v>0</v>
      </c>
      <c r="BH139" s="27"/>
      <c r="BI139" s="28"/>
      <c r="BJ139" s="28"/>
      <c r="BK139" s="28"/>
      <c r="BL139" s="28"/>
      <c r="BM139" s="28"/>
      <c r="BN139" s="28"/>
      <c r="BO139" s="28"/>
      <c r="BP139" s="28"/>
      <c r="BQ139" s="28"/>
      <c r="BR139" s="65">
        <f t="shared" si="53"/>
        <v>0</v>
      </c>
      <c r="BS139" s="27"/>
      <c r="BT139" s="28"/>
      <c r="BU139" s="65"/>
      <c r="BV139" s="27"/>
      <c r="BW139" s="37">
        <f t="shared" si="54"/>
        <v>0</v>
      </c>
      <c r="BX139" s="27"/>
      <c r="BY139" s="28"/>
      <c r="BZ139" s="28"/>
      <c r="CA139" s="28"/>
      <c r="CB139" s="28"/>
      <c r="CC139" s="37">
        <f t="shared" si="55"/>
        <v>0</v>
      </c>
      <c r="CD139" s="198"/>
      <c r="CE139" s="199">
        <v>1</v>
      </c>
      <c r="CF139" s="199"/>
      <c r="CG139" s="200"/>
      <c r="CH139" s="28"/>
      <c r="CI139" s="66"/>
      <c r="CJ139" s="37"/>
      <c r="CK139" s="75">
        <v>15000</v>
      </c>
      <c r="CL139" s="75">
        <v>1.55</v>
      </c>
      <c r="CM139" s="75"/>
      <c r="CN139" s="75"/>
      <c r="CO139" s="146"/>
      <c r="CP139" s="146"/>
      <c r="CQ139" s="146"/>
      <c r="CR139" s="146"/>
      <c r="CT139" s="115"/>
    </row>
    <row r="140" spans="2:98" s="7" customFormat="1" ht="13.5" customHeight="1" x14ac:dyDescent="0.15">
      <c r="B140" s="288"/>
      <c r="C140" s="194" t="s">
        <v>256</v>
      </c>
      <c r="D140" s="131"/>
      <c r="E140" s="22"/>
      <c r="F140" s="22"/>
      <c r="G140" s="22"/>
      <c r="H140" s="22"/>
      <c r="I140" s="22"/>
      <c r="J140" s="22"/>
      <c r="K140" s="39">
        <f t="shared" ref="K140:K155" si="56">SUM(D140:J140)</f>
        <v>0</v>
      </c>
      <c r="L140" s="131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50"/>
      <c r="AA140" s="21"/>
      <c r="AB140" s="22"/>
      <c r="AC140" s="22"/>
      <c r="AD140" s="22"/>
      <c r="AE140" s="22"/>
      <c r="AF140" s="39">
        <f t="shared" si="49"/>
        <v>0</v>
      </c>
      <c r="AG140" s="131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50">
        <f t="shared" ref="AS140:AS155" si="57">SUM(AG140:AR140)</f>
        <v>0</v>
      </c>
      <c r="AT140" s="21"/>
      <c r="AU140" s="22"/>
      <c r="AV140" s="22"/>
      <c r="AW140" s="39">
        <f t="shared" ref="AW140:AW155" si="58">SUM(AT140:AV140)</f>
        <v>0</v>
      </c>
      <c r="AX140" s="131"/>
      <c r="AY140" s="22"/>
      <c r="AZ140" s="22"/>
      <c r="BA140" s="22"/>
      <c r="BB140" s="22"/>
      <c r="BC140" s="22"/>
      <c r="BD140" s="22"/>
      <c r="BE140" s="22"/>
      <c r="BF140" s="22"/>
      <c r="BG140" s="50">
        <f t="shared" ref="BG140:BG155" si="59">SUM(AX140:BF140)</f>
        <v>0</v>
      </c>
      <c r="BH140" s="21"/>
      <c r="BI140" s="22"/>
      <c r="BJ140" s="22"/>
      <c r="BK140" s="22"/>
      <c r="BL140" s="22"/>
      <c r="BM140" s="22"/>
      <c r="BN140" s="22"/>
      <c r="BO140" s="22"/>
      <c r="BP140" s="22"/>
      <c r="BQ140" s="22"/>
      <c r="BR140" s="50">
        <f t="shared" ref="BR140:BR155" si="60">SUM(BH140:BQ140)</f>
        <v>0</v>
      </c>
      <c r="BS140" s="21"/>
      <c r="BT140" s="22"/>
      <c r="BU140" s="50"/>
      <c r="BV140" s="21"/>
      <c r="BW140" s="39">
        <f t="shared" si="54"/>
        <v>0</v>
      </c>
      <c r="BX140" s="21"/>
      <c r="BY140" s="22"/>
      <c r="BZ140" s="22"/>
      <c r="CA140" s="22"/>
      <c r="CB140" s="22"/>
      <c r="CC140" s="39">
        <f t="shared" ref="CC140:CC155" si="61">SUM(BX140:CB140)</f>
        <v>0</v>
      </c>
      <c r="CD140" s="164"/>
      <c r="CE140" s="165"/>
      <c r="CF140" s="165"/>
      <c r="CG140" s="166"/>
      <c r="CH140" s="22"/>
      <c r="CI140" s="103"/>
      <c r="CJ140" s="39"/>
      <c r="CK140" s="104"/>
      <c r="CL140" s="104">
        <v>0.45</v>
      </c>
      <c r="CM140" s="104"/>
      <c r="CN140" s="104"/>
      <c r="CO140" s="146"/>
      <c r="CP140" s="146"/>
      <c r="CQ140" s="146"/>
      <c r="CR140" s="146"/>
      <c r="CT140" s="115"/>
    </row>
    <row r="141" spans="2:98" s="7" customFormat="1" ht="13.5" customHeight="1" x14ac:dyDescent="0.15">
      <c r="B141" s="288"/>
      <c r="C141" s="189" t="s">
        <v>146</v>
      </c>
      <c r="D141" s="5"/>
      <c r="E141" s="6"/>
      <c r="F141" s="6"/>
      <c r="G141" s="6"/>
      <c r="H141" s="6"/>
      <c r="I141" s="6"/>
      <c r="J141" s="6"/>
      <c r="K141" s="35">
        <f t="shared" si="56"/>
        <v>0</v>
      </c>
      <c r="L141" s="5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16"/>
      <c r="AA141" s="19"/>
      <c r="AB141" s="6"/>
      <c r="AC141" s="6"/>
      <c r="AD141" s="6"/>
      <c r="AE141" s="6"/>
      <c r="AF141" s="35">
        <f t="shared" si="49"/>
        <v>0</v>
      </c>
      <c r="AG141" s="5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16">
        <f t="shared" si="57"/>
        <v>0</v>
      </c>
      <c r="AT141" s="19"/>
      <c r="AU141" s="6"/>
      <c r="AV141" s="6"/>
      <c r="AW141" s="35">
        <f t="shared" si="58"/>
        <v>0</v>
      </c>
      <c r="AX141" s="5"/>
      <c r="AY141" s="6"/>
      <c r="AZ141" s="6"/>
      <c r="BA141" s="6"/>
      <c r="BB141" s="6"/>
      <c r="BC141" s="6"/>
      <c r="BD141" s="6"/>
      <c r="BE141" s="6"/>
      <c r="BF141" s="6"/>
      <c r="BG141" s="16">
        <f t="shared" si="59"/>
        <v>0</v>
      </c>
      <c r="BH141" s="19"/>
      <c r="BI141" s="6"/>
      <c r="BJ141" s="6"/>
      <c r="BK141" s="6"/>
      <c r="BL141" s="6"/>
      <c r="BM141" s="6"/>
      <c r="BN141" s="6"/>
      <c r="BO141" s="6"/>
      <c r="BP141" s="6"/>
      <c r="BQ141" s="6"/>
      <c r="BR141" s="16">
        <f t="shared" si="60"/>
        <v>0</v>
      </c>
      <c r="BS141" s="19"/>
      <c r="BT141" s="6"/>
      <c r="BU141" s="16"/>
      <c r="BV141" s="19"/>
      <c r="BW141" s="35">
        <f t="shared" si="54"/>
        <v>0</v>
      </c>
      <c r="BX141" s="19"/>
      <c r="BY141" s="6"/>
      <c r="BZ141" s="6"/>
      <c r="CA141" s="6"/>
      <c r="CB141" s="6"/>
      <c r="CC141" s="35">
        <f t="shared" si="61"/>
        <v>0</v>
      </c>
      <c r="CD141" s="149"/>
      <c r="CE141" s="150"/>
      <c r="CF141" s="150"/>
      <c r="CG141" s="151"/>
      <c r="CH141" s="6"/>
      <c r="CI141" s="70"/>
      <c r="CJ141" s="35"/>
      <c r="CK141" s="77"/>
      <c r="CL141" s="77">
        <v>23.29</v>
      </c>
      <c r="CM141" s="77"/>
      <c r="CN141" s="77">
        <v>233000</v>
      </c>
      <c r="CO141" s="146"/>
      <c r="CP141" s="146"/>
      <c r="CQ141" s="146"/>
      <c r="CR141" s="146"/>
      <c r="CT141" s="115"/>
    </row>
    <row r="142" spans="2:98" s="7" customFormat="1" ht="13.5" customHeight="1" x14ac:dyDescent="0.15">
      <c r="B142" s="288"/>
      <c r="C142" s="189" t="s">
        <v>183</v>
      </c>
      <c r="D142" s="5"/>
      <c r="E142" s="6"/>
      <c r="F142" s="6"/>
      <c r="G142" s="6"/>
      <c r="H142" s="6"/>
      <c r="I142" s="6"/>
      <c r="J142" s="6"/>
      <c r="K142" s="35">
        <f t="shared" si="56"/>
        <v>0</v>
      </c>
      <c r="L142" s="5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16"/>
      <c r="AA142" s="19"/>
      <c r="AB142" s="6"/>
      <c r="AC142" s="6"/>
      <c r="AD142" s="6"/>
      <c r="AE142" s="6"/>
      <c r="AF142" s="35">
        <f t="shared" si="49"/>
        <v>0</v>
      </c>
      <c r="AG142" s="5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16">
        <f t="shared" si="57"/>
        <v>0</v>
      </c>
      <c r="AT142" s="19"/>
      <c r="AU142" s="6"/>
      <c r="AV142" s="6"/>
      <c r="AW142" s="35">
        <f t="shared" si="58"/>
        <v>0</v>
      </c>
      <c r="AX142" s="5"/>
      <c r="AY142" s="6"/>
      <c r="AZ142" s="6"/>
      <c r="BA142" s="6"/>
      <c r="BB142" s="6"/>
      <c r="BC142" s="6"/>
      <c r="BD142" s="6"/>
      <c r="BE142" s="6"/>
      <c r="BF142" s="6"/>
      <c r="BG142" s="16">
        <f t="shared" si="59"/>
        <v>0</v>
      </c>
      <c r="BH142" s="19"/>
      <c r="BI142" s="6"/>
      <c r="BJ142" s="6"/>
      <c r="BK142" s="6"/>
      <c r="BL142" s="6"/>
      <c r="BM142" s="6"/>
      <c r="BN142" s="6"/>
      <c r="BO142" s="6"/>
      <c r="BP142" s="6"/>
      <c r="BQ142" s="6"/>
      <c r="BR142" s="16">
        <f t="shared" si="60"/>
        <v>0</v>
      </c>
      <c r="BS142" s="19"/>
      <c r="BT142" s="6"/>
      <c r="BU142" s="16"/>
      <c r="BV142" s="19"/>
      <c r="BW142" s="35">
        <f t="shared" si="54"/>
        <v>0</v>
      </c>
      <c r="BX142" s="19"/>
      <c r="BY142" s="6"/>
      <c r="BZ142" s="6"/>
      <c r="CA142" s="6"/>
      <c r="CB142" s="6"/>
      <c r="CC142" s="35">
        <f t="shared" si="61"/>
        <v>0</v>
      </c>
      <c r="CD142" s="149"/>
      <c r="CE142" s="150"/>
      <c r="CF142" s="150"/>
      <c r="CG142" s="151"/>
      <c r="CH142" s="6"/>
      <c r="CI142" s="70"/>
      <c r="CJ142" s="35"/>
      <c r="CK142" s="77"/>
      <c r="CL142" s="77">
        <v>2040.85</v>
      </c>
      <c r="CM142" s="77"/>
      <c r="CN142" s="77"/>
      <c r="CO142" s="146"/>
      <c r="CP142" s="146"/>
      <c r="CQ142" s="146"/>
      <c r="CR142" s="146"/>
      <c r="CT142" s="115"/>
    </row>
    <row r="143" spans="2:98" s="7" customFormat="1" ht="13.5" customHeight="1" x14ac:dyDescent="0.15">
      <c r="B143" s="288"/>
      <c r="C143" s="189" t="s">
        <v>98</v>
      </c>
      <c r="D143" s="5"/>
      <c r="E143" s="6"/>
      <c r="F143" s="6"/>
      <c r="G143" s="6"/>
      <c r="H143" s="6"/>
      <c r="I143" s="6"/>
      <c r="J143" s="6"/>
      <c r="K143" s="35">
        <f t="shared" si="56"/>
        <v>0</v>
      </c>
      <c r="L143" s="5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16"/>
      <c r="AA143" s="19"/>
      <c r="AB143" s="6"/>
      <c r="AC143" s="6"/>
      <c r="AD143" s="6"/>
      <c r="AE143" s="6"/>
      <c r="AF143" s="35">
        <f t="shared" si="49"/>
        <v>0</v>
      </c>
      <c r="AG143" s="5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16">
        <f t="shared" si="57"/>
        <v>0</v>
      </c>
      <c r="AT143" s="19"/>
      <c r="AU143" s="6"/>
      <c r="AV143" s="6"/>
      <c r="AW143" s="35">
        <f t="shared" si="58"/>
        <v>0</v>
      </c>
      <c r="AX143" s="5"/>
      <c r="AY143" s="6"/>
      <c r="AZ143" s="6"/>
      <c r="BA143" s="6"/>
      <c r="BB143" s="6"/>
      <c r="BC143" s="6"/>
      <c r="BD143" s="6"/>
      <c r="BE143" s="6"/>
      <c r="BF143" s="6"/>
      <c r="BG143" s="16">
        <f t="shared" si="59"/>
        <v>0</v>
      </c>
      <c r="BH143" s="19"/>
      <c r="BI143" s="6"/>
      <c r="BJ143" s="6"/>
      <c r="BK143" s="6"/>
      <c r="BL143" s="6"/>
      <c r="BM143" s="6"/>
      <c r="BN143" s="6"/>
      <c r="BO143" s="6"/>
      <c r="BP143" s="6"/>
      <c r="BQ143" s="6"/>
      <c r="BR143" s="16">
        <f t="shared" si="60"/>
        <v>0</v>
      </c>
      <c r="BS143" s="19"/>
      <c r="BT143" s="6"/>
      <c r="BU143" s="16"/>
      <c r="BV143" s="19"/>
      <c r="BW143" s="35">
        <f t="shared" si="54"/>
        <v>0</v>
      </c>
      <c r="BX143" s="19"/>
      <c r="BY143" s="6"/>
      <c r="BZ143" s="6"/>
      <c r="CA143" s="6"/>
      <c r="CB143" s="6"/>
      <c r="CC143" s="35">
        <f t="shared" si="61"/>
        <v>0</v>
      </c>
      <c r="CD143" s="149"/>
      <c r="CE143" s="150"/>
      <c r="CF143" s="150"/>
      <c r="CG143" s="151"/>
      <c r="CH143" s="6"/>
      <c r="CI143" s="70"/>
      <c r="CJ143" s="35"/>
      <c r="CK143" s="77">
        <v>0.5</v>
      </c>
      <c r="CL143" s="77">
        <v>20.39</v>
      </c>
      <c r="CM143" s="77"/>
      <c r="CN143" s="77">
        <v>0.49</v>
      </c>
      <c r="CO143" s="146"/>
      <c r="CP143" s="146"/>
      <c r="CQ143" s="146"/>
      <c r="CR143" s="146"/>
      <c r="CT143" s="115"/>
    </row>
    <row r="144" spans="2:98" s="7" customFormat="1" ht="13.5" customHeight="1" thickBot="1" x14ac:dyDescent="0.2">
      <c r="B144" s="288"/>
      <c r="C144" s="195" t="s">
        <v>102</v>
      </c>
      <c r="D144" s="29"/>
      <c r="E144" s="28"/>
      <c r="F144" s="28"/>
      <c r="G144" s="28"/>
      <c r="H144" s="28"/>
      <c r="I144" s="28"/>
      <c r="J144" s="28"/>
      <c r="K144" s="37">
        <f t="shared" si="56"/>
        <v>0</v>
      </c>
      <c r="L144" s="29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65"/>
      <c r="AA144" s="27"/>
      <c r="AB144" s="28"/>
      <c r="AC144" s="28"/>
      <c r="AD144" s="28"/>
      <c r="AE144" s="28"/>
      <c r="AF144" s="37">
        <f t="shared" si="49"/>
        <v>0</v>
      </c>
      <c r="AG144" s="29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65">
        <f t="shared" si="57"/>
        <v>0</v>
      </c>
      <c r="AT144" s="27"/>
      <c r="AU144" s="28"/>
      <c r="AV144" s="28"/>
      <c r="AW144" s="37">
        <f t="shared" si="58"/>
        <v>0</v>
      </c>
      <c r="AX144" s="29"/>
      <c r="AY144" s="28"/>
      <c r="AZ144" s="28"/>
      <c r="BA144" s="28"/>
      <c r="BB144" s="28"/>
      <c r="BC144" s="28"/>
      <c r="BD144" s="28"/>
      <c r="BE144" s="28"/>
      <c r="BF144" s="28"/>
      <c r="BG144" s="65">
        <f t="shared" si="59"/>
        <v>0</v>
      </c>
      <c r="BH144" s="27"/>
      <c r="BI144" s="28"/>
      <c r="BJ144" s="28"/>
      <c r="BK144" s="28"/>
      <c r="BL144" s="28"/>
      <c r="BM144" s="28"/>
      <c r="BN144" s="28"/>
      <c r="BO144" s="28"/>
      <c r="BP144" s="28"/>
      <c r="BQ144" s="28"/>
      <c r="BR144" s="65">
        <f t="shared" si="60"/>
        <v>0</v>
      </c>
      <c r="BS144" s="27"/>
      <c r="BT144" s="28"/>
      <c r="BU144" s="65"/>
      <c r="BV144" s="27"/>
      <c r="BW144" s="37">
        <f t="shared" si="54"/>
        <v>0</v>
      </c>
      <c r="BX144" s="27"/>
      <c r="BY144" s="28"/>
      <c r="BZ144" s="28"/>
      <c r="CA144" s="28"/>
      <c r="CB144" s="28"/>
      <c r="CC144" s="37">
        <f t="shared" si="61"/>
        <v>0</v>
      </c>
      <c r="CD144" s="80"/>
      <c r="CE144" s="66"/>
      <c r="CF144" s="66"/>
      <c r="CG144" s="66"/>
      <c r="CH144" s="28"/>
      <c r="CI144" s="66"/>
      <c r="CJ144" s="37"/>
      <c r="CK144" s="75"/>
      <c r="CL144" s="75">
        <v>7.91</v>
      </c>
      <c r="CM144" s="75"/>
      <c r="CN144" s="75">
        <v>1338643</v>
      </c>
      <c r="CO144" s="147"/>
      <c r="CP144" s="147"/>
      <c r="CQ144" s="147"/>
      <c r="CR144" s="147"/>
      <c r="CT144" s="115"/>
    </row>
    <row r="145" spans="2:98" s="7" customFormat="1" ht="13.5" customHeight="1" x14ac:dyDescent="0.15">
      <c r="B145" s="288"/>
      <c r="C145" s="194" t="s">
        <v>184</v>
      </c>
      <c r="D145" s="131"/>
      <c r="E145" s="22"/>
      <c r="F145" s="22"/>
      <c r="G145" s="22"/>
      <c r="H145" s="22"/>
      <c r="I145" s="22"/>
      <c r="J145" s="22"/>
      <c r="K145" s="39">
        <f t="shared" si="56"/>
        <v>0</v>
      </c>
      <c r="L145" s="131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50"/>
      <c r="AA145" s="21"/>
      <c r="AB145" s="22"/>
      <c r="AC145" s="22"/>
      <c r="AD145" s="22"/>
      <c r="AE145" s="22"/>
      <c r="AF145" s="39">
        <f t="shared" si="49"/>
        <v>0</v>
      </c>
      <c r="AG145" s="131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50">
        <f t="shared" si="57"/>
        <v>0</v>
      </c>
      <c r="AT145" s="21"/>
      <c r="AU145" s="22"/>
      <c r="AV145" s="22"/>
      <c r="AW145" s="39">
        <f t="shared" si="58"/>
        <v>0</v>
      </c>
      <c r="AX145" s="131"/>
      <c r="AY145" s="22"/>
      <c r="AZ145" s="22"/>
      <c r="BA145" s="22">
        <v>3.1</v>
      </c>
      <c r="BB145" s="22"/>
      <c r="BC145" s="22"/>
      <c r="BD145" s="22"/>
      <c r="BE145" s="22"/>
      <c r="BF145" s="22"/>
      <c r="BG145" s="50">
        <f t="shared" si="59"/>
        <v>3.1</v>
      </c>
      <c r="BH145" s="21"/>
      <c r="BI145" s="22"/>
      <c r="BJ145" s="22"/>
      <c r="BK145" s="22"/>
      <c r="BL145" s="22"/>
      <c r="BM145" s="22"/>
      <c r="BN145" s="22"/>
      <c r="BO145" s="22"/>
      <c r="BP145" s="22"/>
      <c r="BQ145" s="22"/>
      <c r="BR145" s="50">
        <f t="shared" si="60"/>
        <v>0</v>
      </c>
      <c r="BS145" s="21"/>
      <c r="BT145" s="22"/>
      <c r="BU145" s="50"/>
      <c r="BV145" s="21"/>
      <c r="BW145" s="39">
        <f t="shared" si="54"/>
        <v>0</v>
      </c>
      <c r="BX145" s="21"/>
      <c r="BY145" s="22"/>
      <c r="BZ145" s="22"/>
      <c r="CA145" s="22"/>
      <c r="CB145" s="22"/>
      <c r="CC145" s="39">
        <f t="shared" si="61"/>
        <v>0</v>
      </c>
      <c r="CD145" s="134"/>
      <c r="CE145" s="103"/>
      <c r="CF145" s="103"/>
      <c r="CG145" s="103"/>
      <c r="CH145" s="22"/>
      <c r="CI145" s="103"/>
      <c r="CJ145" s="39"/>
      <c r="CK145" s="104"/>
      <c r="CL145" s="104">
        <v>1.1499999999999999</v>
      </c>
      <c r="CM145" s="104"/>
      <c r="CN145" s="104"/>
      <c r="CO145" s="147"/>
      <c r="CP145" s="147"/>
      <c r="CQ145" s="147"/>
      <c r="CR145" s="147"/>
      <c r="CT145" s="115"/>
    </row>
    <row r="146" spans="2:98" s="7" customFormat="1" ht="13.5" customHeight="1" x14ac:dyDescent="0.15">
      <c r="B146" s="288"/>
      <c r="C146" s="189" t="s">
        <v>257</v>
      </c>
      <c r="D146" s="5"/>
      <c r="E146" s="6"/>
      <c r="F146" s="6"/>
      <c r="G146" s="6"/>
      <c r="H146" s="6"/>
      <c r="I146" s="6"/>
      <c r="J146" s="6"/>
      <c r="K146" s="35">
        <f t="shared" si="56"/>
        <v>0</v>
      </c>
      <c r="L146" s="5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16"/>
      <c r="AA146" s="19"/>
      <c r="AB146" s="6"/>
      <c r="AC146" s="6"/>
      <c r="AD146" s="6"/>
      <c r="AE146" s="6"/>
      <c r="AF146" s="35">
        <f t="shared" si="49"/>
        <v>0</v>
      </c>
      <c r="AG146" s="5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16">
        <f t="shared" si="57"/>
        <v>0</v>
      </c>
      <c r="AT146" s="19"/>
      <c r="AU146" s="6"/>
      <c r="AV146" s="6"/>
      <c r="AW146" s="35">
        <f t="shared" si="58"/>
        <v>0</v>
      </c>
      <c r="AX146" s="5"/>
      <c r="AY146" s="6"/>
      <c r="AZ146" s="6"/>
      <c r="BA146" s="6"/>
      <c r="BB146" s="6"/>
      <c r="BC146" s="6"/>
      <c r="BD146" s="6"/>
      <c r="BE146" s="6"/>
      <c r="BF146" s="6"/>
      <c r="BG146" s="176">
        <f t="shared" si="59"/>
        <v>0</v>
      </c>
      <c r="BH146" s="19"/>
      <c r="BI146" s="6"/>
      <c r="BJ146" s="6"/>
      <c r="BK146" s="6"/>
      <c r="BL146" s="6"/>
      <c r="BM146" s="6"/>
      <c r="BN146" s="6"/>
      <c r="BO146" s="6"/>
      <c r="BP146" s="6"/>
      <c r="BQ146" s="6"/>
      <c r="BR146" s="16">
        <f t="shared" si="60"/>
        <v>0</v>
      </c>
      <c r="BS146" s="19"/>
      <c r="BT146" s="6"/>
      <c r="BU146" s="16"/>
      <c r="BV146" s="19"/>
      <c r="BW146" s="35">
        <f t="shared" si="54"/>
        <v>0</v>
      </c>
      <c r="BX146" s="19"/>
      <c r="BY146" s="6"/>
      <c r="BZ146" s="6"/>
      <c r="CA146" s="6"/>
      <c r="CB146" s="6"/>
      <c r="CC146" s="35">
        <f t="shared" si="61"/>
        <v>0</v>
      </c>
      <c r="CD146" s="82"/>
      <c r="CE146" s="70"/>
      <c r="CF146" s="70"/>
      <c r="CG146" s="70"/>
      <c r="CH146" s="6"/>
      <c r="CI146" s="70"/>
      <c r="CJ146" s="35"/>
      <c r="CK146" s="77"/>
      <c r="CL146" s="77">
        <v>1.1000000000000001</v>
      </c>
      <c r="CM146" s="77"/>
      <c r="CN146" s="77"/>
      <c r="CO146" s="147"/>
      <c r="CP146" s="147"/>
      <c r="CQ146" s="147"/>
      <c r="CR146" s="147"/>
      <c r="CT146" s="115"/>
    </row>
    <row r="147" spans="2:98" s="7" customFormat="1" ht="13.5" customHeight="1" x14ac:dyDescent="0.15">
      <c r="B147" s="288"/>
      <c r="C147" s="189" t="s">
        <v>152</v>
      </c>
      <c r="D147" s="5"/>
      <c r="E147" s="6"/>
      <c r="F147" s="6"/>
      <c r="G147" s="6"/>
      <c r="H147" s="6"/>
      <c r="I147" s="6"/>
      <c r="J147" s="6"/>
      <c r="K147" s="35">
        <f t="shared" si="56"/>
        <v>0</v>
      </c>
      <c r="L147" s="5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16"/>
      <c r="AA147" s="19"/>
      <c r="AB147" s="6"/>
      <c r="AC147" s="6"/>
      <c r="AD147" s="6"/>
      <c r="AE147" s="6"/>
      <c r="AF147" s="35">
        <f t="shared" si="49"/>
        <v>0</v>
      </c>
      <c r="AG147" s="5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16">
        <f t="shared" si="57"/>
        <v>0</v>
      </c>
      <c r="AT147" s="19"/>
      <c r="AU147" s="6"/>
      <c r="AV147" s="6"/>
      <c r="AW147" s="35">
        <f t="shared" si="58"/>
        <v>0</v>
      </c>
      <c r="AX147" s="5"/>
      <c r="AY147" s="6"/>
      <c r="AZ147" s="6"/>
      <c r="BA147" s="6"/>
      <c r="BB147" s="6"/>
      <c r="BC147" s="6"/>
      <c r="BD147" s="6"/>
      <c r="BE147" s="6"/>
      <c r="BF147" s="6"/>
      <c r="BG147" s="176">
        <f t="shared" si="59"/>
        <v>0</v>
      </c>
      <c r="BH147" s="19"/>
      <c r="BI147" s="6"/>
      <c r="BJ147" s="6"/>
      <c r="BK147" s="6"/>
      <c r="BL147" s="6"/>
      <c r="BM147" s="6"/>
      <c r="BN147" s="6"/>
      <c r="BO147" s="6"/>
      <c r="BP147" s="6"/>
      <c r="BQ147" s="6"/>
      <c r="BR147" s="16">
        <f t="shared" si="60"/>
        <v>0</v>
      </c>
      <c r="BS147" s="19"/>
      <c r="BT147" s="6"/>
      <c r="BU147" s="16"/>
      <c r="BV147" s="19"/>
      <c r="BW147" s="35">
        <f t="shared" si="54"/>
        <v>0</v>
      </c>
      <c r="BX147" s="19"/>
      <c r="BY147" s="6"/>
      <c r="BZ147" s="6"/>
      <c r="CA147" s="6"/>
      <c r="CB147" s="6"/>
      <c r="CC147" s="35">
        <f t="shared" si="61"/>
        <v>0</v>
      </c>
      <c r="CD147" s="82"/>
      <c r="CE147" s="70"/>
      <c r="CF147" s="70"/>
      <c r="CG147" s="70"/>
      <c r="CH147" s="6"/>
      <c r="CI147" s="70"/>
      <c r="CJ147" s="35"/>
      <c r="CK147" s="77">
        <v>0.5</v>
      </c>
      <c r="CL147" s="77">
        <v>0.35</v>
      </c>
      <c r="CM147" s="77"/>
      <c r="CN147" s="77"/>
      <c r="CO147" s="147"/>
      <c r="CP147" s="147"/>
      <c r="CQ147" s="147"/>
      <c r="CR147" s="147"/>
      <c r="CT147" s="115"/>
    </row>
    <row r="148" spans="2:98" s="7" customFormat="1" ht="13.5" customHeight="1" x14ac:dyDescent="0.15">
      <c r="B148" s="288"/>
      <c r="C148" s="189" t="s">
        <v>101</v>
      </c>
      <c r="D148" s="5"/>
      <c r="E148" s="6"/>
      <c r="F148" s="6">
        <v>3250</v>
      </c>
      <c r="G148" s="6"/>
      <c r="H148" s="6"/>
      <c r="I148" s="6"/>
      <c r="J148" s="6"/>
      <c r="K148" s="35">
        <f t="shared" si="56"/>
        <v>3250</v>
      </c>
      <c r="L148" s="5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16"/>
      <c r="AA148" s="19"/>
      <c r="AB148" s="6"/>
      <c r="AC148" s="6"/>
      <c r="AD148" s="6"/>
      <c r="AE148" s="6"/>
      <c r="AF148" s="35">
        <f t="shared" si="49"/>
        <v>0</v>
      </c>
      <c r="AG148" s="5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16">
        <f t="shared" si="57"/>
        <v>0</v>
      </c>
      <c r="AT148" s="19"/>
      <c r="AU148" s="6"/>
      <c r="AV148" s="6"/>
      <c r="AW148" s="35">
        <f t="shared" si="58"/>
        <v>0</v>
      </c>
      <c r="AX148" s="5"/>
      <c r="AY148" s="6"/>
      <c r="AZ148" s="6"/>
      <c r="BA148" s="6"/>
      <c r="BB148" s="6"/>
      <c r="BC148" s="6"/>
      <c r="BD148" s="6"/>
      <c r="BE148" s="6"/>
      <c r="BF148" s="6"/>
      <c r="BG148" s="176">
        <f t="shared" si="59"/>
        <v>0</v>
      </c>
      <c r="BH148" s="19"/>
      <c r="BI148" s="6"/>
      <c r="BJ148" s="6"/>
      <c r="BK148" s="6"/>
      <c r="BL148" s="6"/>
      <c r="BM148" s="6"/>
      <c r="BN148" s="6"/>
      <c r="BO148" s="6"/>
      <c r="BP148" s="6"/>
      <c r="BQ148" s="6"/>
      <c r="BR148" s="16">
        <f t="shared" si="60"/>
        <v>0</v>
      </c>
      <c r="BS148" s="19"/>
      <c r="BT148" s="6"/>
      <c r="BU148" s="16"/>
      <c r="BV148" s="19"/>
      <c r="BW148" s="35">
        <f t="shared" si="54"/>
        <v>0</v>
      </c>
      <c r="BX148" s="19"/>
      <c r="BY148" s="6"/>
      <c r="BZ148" s="6"/>
      <c r="CA148" s="6"/>
      <c r="CB148" s="6"/>
      <c r="CC148" s="35">
        <f t="shared" si="61"/>
        <v>0</v>
      </c>
      <c r="CD148" s="82"/>
      <c r="CE148" s="70"/>
      <c r="CF148" s="70"/>
      <c r="CG148" s="70">
        <v>2</v>
      </c>
      <c r="CH148" s="6"/>
      <c r="CI148" s="70"/>
      <c r="CJ148" s="35"/>
      <c r="CK148" s="77"/>
      <c r="CL148" s="77">
        <v>0.6</v>
      </c>
      <c r="CM148" s="77"/>
      <c r="CN148" s="77"/>
      <c r="CO148" s="147"/>
      <c r="CP148" s="147"/>
      <c r="CQ148" s="147"/>
      <c r="CR148" s="147"/>
      <c r="CT148" s="115"/>
    </row>
    <row r="149" spans="2:98" s="7" customFormat="1" ht="13.5" customHeight="1" thickBot="1" x14ac:dyDescent="0.2">
      <c r="B149" s="288"/>
      <c r="C149" s="195" t="s">
        <v>258</v>
      </c>
      <c r="D149" s="29"/>
      <c r="E149" s="28"/>
      <c r="F149" s="28"/>
      <c r="G149" s="28"/>
      <c r="H149" s="28"/>
      <c r="I149" s="28"/>
      <c r="J149" s="28"/>
      <c r="K149" s="37">
        <f t="shared" si="56"/>
        <v>0</v>
      </c>
      <c r="L149" s="29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65"/>
      <c r="AA149" s="27"/>
      <c r="AB149" s="28"/>
      <c r="AC149" s="28"/>
      <c r="AD149" s="28"/>
      <c r="AE149" s="28"/>
      <c r="AF149" s="37">
        <f t="shared" si="49"/>
        <v>0</v>
      </c>
      <c r="AG149" s="29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65">
        <f t="shared" si="57"/>
        <v>0</v>
      </c>
      <c r="AT149" s="27"/>
      <c r="AU149" s="28"/>
      <c r="AV149" s="28"/>
      <c r="AW149" s="37">
        <f t="shared" si="58"/>
        <v>0</v>
      </c>
      <c r="AX149" s="29"/>
      <c r="AY149" s="28"/>
      <c r="AZ149" s="28"/>
      <c r="BA149" s="28"/>
      <c r="BB149" s="28"/>
      <c r="BC149" s="28"/>
      <c r="BD149" s="28"/>
      <c r="BE149" s="28"/>
      <c r="BF149" s="28"/>
      <c r="BG149" s="197">
        <f t="shared" si="59"/>
        <v>0</v>
      </c>
      <c r="BH149" s="27"/>
      <c r="BI149" s="28"/>
      <c r="BJ149" s="28"/>
      <c r="BK149" s="28"/>
      <c r="BL149" s="28"/>
      <c r="BM149" s="28"/>
      <c r="BN149" s="28"/>
      <c r="BO149" s="28"/>
      <c r="BP149" s="28"/>
      <c r="BQ149" s="28"/>
      <c r="BR149" s="65">
        <f t="shared" si="60"/>
        <v>0</v>
      </c>
      <c r="BS149" s="27"/>
      <c r="BT149" s="28"/>
      <c r="BU149" s="65"/>
      <c r="BV149" s="27"/>
      <c r="BW149" s="37">
        <f t="shared" si="54"/>
        <v>0</v>
      </c>
      <c r="BX149" s="27"/>
      <c r="BY149" s="28"/>
      <c r="BZ149" s="28"/>
      <c r="CA149" s="28"/>
      <c r="CB149" s="28"/>
      <c r="CC149" s="37">
        <f t="shared" si="61"/>
        <v>0</v>
      </c>
      <c r="CD149" s="80"/>
      <c r="CE149" s="66"/>
      <c r="CF149" s="66"/>
      <c r="CG149" s="66"/>
      <c r="CH149" s="28"/>
      <c r="CI149" s="66"/>
      <c r="CJ149" s="37"/>
      <c r="CK149" s="75"/>
      <c r="CL149" s="75">
        <v>0.75</v>
      </c>
      <c r="CM149" s="75"/>
      <c r="CN149" s="75"/>
      <c r="CO149" s="147"/>
      <c r="CP149" s="147"/>
      <c r="CQ149" s="147"/>
      <c r="CR149" s="147"/>
      <c r="CT149" s="115"/>
    </row>
    <row r="150" spans="2:98" s="7" customFormat="1" ht="13.5" customHeight="1" x14ac:dyDescent="0.15">
      <c r="B150" s="288"/>
      <c r="C150" s="194" t="s">
        <v>259</v>
      </c>
      <c r="D150" s="131"/>
      <c r="E150" s="22"/>
      <c r="F150" s="22"/>
      <c r="G150" s="22"/>
      <c r="H150" s="22"/>
      <c r="I150" s="22"/>
      <c r="J150" s="22"/>
      <c r="K150" s="39">
        <f t="shared" si="56"/>
        <v>0</v>
      </c>
      <c r="L150" s="131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50"/>
      <c r="AA150" s="21"/>
      <c r="AB150" s="22"/>
      <c r="AC150" s="22"/>
      <c r="AD150" s="22"/>
      <c r="AE150" s="22"/>
      <c r="AF150" s="39">
        <f t="shared" si="49"/>
        <v>0</v>
      </c>
      <c r="AG150" s="131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50">
        <f t="shared" si="57"/>
        <v>0</v>
      </c>
      <c r="AT150" s="21"/>
      <c r="AU150" s="22"/>
      <c r="AV150" s="22"/>
      <c r="AW150" s="39">
        <f t="shared" si="58"/>
        <v>0</v>
      </c>
      <c r="AX150" s="131"/>
      <c r="AY150" s="22"/>
      <c r="AZ150" s="22"/>
      <c r="BA150" s="22"/>
      <c r="BB150" s="22"/>
      <c r="BC150" s="22"/>
      <c r="BD150" s="22"/>
      <c r="BE150" s="22"/>
      <c r="BF150" s="22"/>
      <c r="BG150" s="50">
        <f t="shared" si="59"/>
        <v>0</v>
      </c>
      <c r="BH150" s="21"/>
      <c r="BI150" s="22"/>
      <c r="BJ150" s="22"/>
      <c r="BK150" s="22"/>
      <c r="BL150" s="22"/>
      <c r="BM150" s="22"/>
      <c r="BN150" s="22"/>
      <c r="BO150" s="22"/>
      <c r="BP150" s="22"/>
      <c r="BQ150" s="22"/>
      <c r="BR150" s="50">
        <f t="shared" si="60"/>
        <v>0</v>
      </c>
      <c r="BS150" s="21"/>
      <c r="BT150" s="22"/>
      <c r="BU150" s="50"/>
      <c r="BV150" s="21"/>
      <c r="BW150" s="39">
        <f t="shared" si="54"/>
        <v>0</v>
      </c>
      <c r="BX150" s="21"/>
      <c r="BY150" s="22"/>
      <c r="BZ150" s="22"/>
      <c r="CA150" s="22"/>
      <c r="CB150" s="22"/>
      <c r="CC150" s="39">
        <f t="shared" si="61"/>
        <v>0</v>
      </c>
      <c r="CD150" s="134"/>
      <c r="CE150" s="103"/>
      <c r="CF150" s="103"/>
      <c r="CG150" s="103"/>
      <c r="CH150" s="22"/>
      <c r="CI150" s="103"/>
      <c r="CJ150" s="39"/>
      <c r="CK150" s="104"/>
      <c r="CL150" s="104">
        <v>2</v>
      </c>
      <c r="CM150" s="104"/>
      <c r="CN150" s="104"/>
      <c r="CO150" s="147"/>
      <c r="CP150" s="147"/>
      <c r="CQ150" s="147"/>
      <c r="CR150" s="147"/>
      <c r="CT150" s="115"/>
    </row>
    <row r="151" spans="2:98" s="7" customFormat="1" ht="13.5" customHeight="1" x14ac:dyDescent="0.15">
      <c r="B151" s="288"/>
      <c r="C151" s="189" t="s">
        <v>185</v>
      </c>
      <c r="D151" s="5"/>
      <c r="E151" s="6"/>
      <c r="F151" s="6"/>
      <c r="G151" s="6"/>
      <c r="H151" s="6"/>
      <c r="I151" s="6"/>
      <c r="J151" s="6"/>
      <c r="K151" s="35">
        <f t="shared" si="56"/>
        <v>0</v>
      </c>
      <c r="L151" s="5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16"/>
      <c r="AA151" s="19"/>
      <c r="AB151" s="6"/>
      <c r="AC151" s="6"/>
      <c r="AD151" s="6"/>
      <c r="AE151" s="6"/>
      <c r="AF151" s="35">
        <f t="shared" si="49"/>
        <v>0</v>
      </c>
      <c r="AG151" s="5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16">
        <f t="shared" si="57"/>
        <v>0</v>
      </c>
      <c r="AT151" s="19"/>
      <c r="AU151" s="6"/>
      <c r="AV151" s="6"/>
      <c r="AW151" s="35">
        <f t="shared" si="58"/>
        <v>0</v>
      </c>
      <c r="AX151" s="5"/>
      <c r="AY151" s="6"/>
      <c r="AZ151" s="6"/>
      <c r="BA151" s="6"/>
      <c r="BB151" s="6"/>
      <c r="BC151" s="6"/>
      <c r="BD151" s="6"/>
      <c r="BE151" s="6"/>
      <c r="BF151" s="6"/>
      <c r="BG151" s="16">
        <f t="shared" si="59"/>
        <v>0</v>
      </c>
      <c r="BH151" s="19"/>
      <c r="BI151" s="6"/>
      <c r="BJ151" s="6"/>
      <c r="BK151" s="6"/>
      <c r="BL151" s="6"/>
      <c r="BM151" s="6"/>
      <c r="BN151" s="6"/>
      <c r="BO151" s="6"/>
      <c r="BP151" s="6"/>
      <c r="BQ151" s="6"/>
      <c r="BR151" s="16">
        <f t="shared" si="60"/>
        <v>0</v>
      </c>
      <c r="BS151" s="19"/>
      <c r="BT151" s="6"/>
      <c r="BU151" s="16"/>
      <c r="BV151" s="19"/>
      <c r="BW151" s="35">
        <f t="shared" si="54"/>
        <v>0</v>
      </c>
      <c r="BX151" s="19"/>
      <c r="BY151" s="6"/>
      <c r="BZ151" s="6"/>
      <c r="CA151" s="6"/>
      <c r="CB151" s="6"/>
      <c r="CC151" s="35">
        <f t="shared" si="61"/>
        <v>0</v>
      </c>
      <c r="CD151" s="82"/>
      <c r="CE151" s="70"/>
      <c r="CF151" s="70"/>
      <c r="CG151" s="70"/>
      <c r="CH151" s="6"/>
      <c r="CI151" s="70"/>
      <c r="CJ151" s="35"/>
      <c r="CK151" s="77"/>
      <c r="CL151" s="77">
        <v>1.05</v>
      </c>
      <c r="CM151" s="77"/>
      <c r="CN151" s="77">
        <v>1263490</v>
      </c>
      <c r="CO151" s="147"/>
      <c r="CP151" s="147"/>
      <c r="CQ151" s="147"/>
      <c r="CR151" s="147"/>
      <c r="CT151" s="115"/>
    </row>
    <row r="152" spans="2:98" s="7" customFormat="1" ht="13.5" customHeight="1" x14ac:dyDescent="0.15">
      <c r="B152" s="288"/>
      <c r="C152" s="189" t="s">
        <v>186</v>
      </c>
      <c r="D152" s="5"/>
      <c r="E152" s="6"/>
      <c r="F152" s="6"/>
      <c r="G152" s="6"/>
      <c r="H152" s="6"/>
      <c r="I152" s="6"/>
      <c r="J152" s="6"/>
      <c r="K152" s="35">
        <f t="shared" si="56"/>
        <v>0</v>
      </c>
      <c r="L152" s="5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16"/>
      <c r="AA152" s="19"/>
      <c r="AB152" s="6"/>
      <c r="AC152" s="6"/>
      <c r="AD152" s="6"/>
      <c r="AE152" s="6"/>
      <c r="AF152" s="35">
        <f t="shared" si="49"/>
        <v>0</v>
      </c>
      <c r="AG152" s="5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16">
        <f t="shared" si="57"/>
        <v>0</v>
      </c>
      <c r="AT152" s="19"/>
      <c r="AU152" s="6"/>
      <c r="AV152" s="6"/>
      <c r="AW152" s="35">
        <f t="shared" si="58"/>
        <v>0</v>
      </c>
      <c r="AX152" s="5"/>
      <c r="AY152" s="6"/>
      <c r="AZ152" s="6"/>
      <c r="BA152" s="6"/>
      <c r="BB152" s="6"/>
      <c r="BC152" s="6"/>
      <c r="BD152" s="6"/>
      <c r="BE152" s="6"/>
      <c r="BF152" s="6"/>
      <c r="BG152" s="16">
        <f t="shared" si="59"/>
        <v>0</v>
      </c>
      <c r="BH152" s="19"/>
      <c r="BI152" s="6"/>
      <c r="BJ152" s="6"/>
      <c r="BK152" s="6"/>
      <c r="BL152" s="6"/>
      <c r="BM152" s="6"/>
      <c r="BN152" s="6"/>
      <c r="BO152" s="6"/>
      <c r="BP152" s="6"/>
      <c r="BQ152" s="6"/>
      <c r="BR152" s="16">
        <f t="shared" si="60"/>
        <v>0</v>
      </c>
      <c r="BS152" s="19"/>
      <c r="BT152" s="6"/>
      <c r="BU152" s="16"/>
      <c r="BV152" s="19"/>
      <c r="BW152" s="35">
        <f t="shared" si="54"/>
        <v>0</v>
      </c>
      <c r="BX152" s="19"/>
      <c r="BY152" s="6"/>
      <c r="BZ152" s="6"/>
      <c r="CA152" s="6"/>
      <c r="CB152" s="6"/>
      <c r="CC152" s="35">
        <f t="shared" si="61"/>
        <v>0</v>
      </c>
      <c r="CD152" s="82"/>
      <c r="CE152" s="70"/>
      <c r="CF152" s="70"/>
      <c r="CG152" s="70"/>
      <c r="CH152" s="6"/>
      <c r="CI152" s="70"/>
      <c r="CJ152" s="35"/>
      <c r="CK152" s="77">
        <v>0.7</v>
      </c>
      <c r="CL152" s="77">
        <v>0.96</v>
      </c>
      <c r="CM152" s="77"/>
      <c r="CN152" s="77"/>
      <c r="CO152" s="147"/>
      <c r="CP152" s="147"/>
      <c r="CQ152" s="147"/>
      <c r="CR152" s="147"/>
      <c r="CT152" s="115"/>
    </row>
    <row r="153" spans="2:98" s="7" customFormat="1" ht="13.5" customHeight="1" x14ac:dyDescent="0.15">
      <c r="B153" s="288"/>
      <c r="C153" s="189" t="s">
        <v>94</v>
      </c>
      <c r="D153" s="5"/>
      <c r="E153" s="6"/>
      <c r="F153" s="6"/>
      <c r="G153" s="6"/>
      <c r="H153" s="6"/>
      <c r="I153" s="6"/>
      <c r="J153" s="6"/>
      <c r="K153" s="35">
        <f t="shared" si="56"/>
        <v>0</v>
      </c>
      <c r="L153" s="5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16"/>
      <c r="AA153" s="19"/>
      <c r="AB153" s="6"/>
      <c r="AC153" s="6"/>
      <c r="AD153" s="6"/>
      <c r="AE153" s="6"/>
      <c r="AF153" s="35">
        <f t="shared" si="49"/>
        <v>0</v>
      </c>
      <c r="AG153" s="5"/>
      <c r="AH153" s="6"/>
      <c r="AI153" s="6"/>
      <c r="AJ153" s="6"/>
      <c r="AK153" s="6"/>
      <c r="AL153" s="6"/>
      <c r="AM153" s="6"/>
      <c r="AN153" s="6"/>
      <c r="AO153" s="6"/>
      <c r="AP153" s="6">
        <v>878</v>
      </c>
      <c r="AQ153" s="6"/>
      <c r="AR153" s="6"/>
      <c r="AS153" s="16">
        <f t="shared" si="57"/>
        <v>878</v>
      </c>
      <c r="AT153" s="19"/>
      <c r="AU153" s="6"/>
      <c r="AV153" s="6"/>
      <c r="AW153" s="35">
        <f t="shared" si="58"/>
        <v>0</v>
      </c>
      <c r="AX153" s="5"/>
      <c r="AY153" s="6"/>
      <c r="AZ153" s="6"/>
      <c r="BA153" s="6"/>
      <c r="BB153" s="6"/>
      <c r="BC153" s="6"/>
      <c r="BD153" s="6"/>
      <c r="BE153" s="6"/>
      <c r="BF153" s="6"/>
      <c r="BG153" s="16">
        <f t="shared" si="59"/>
        <v>0</v>
      </c>
      <c r="BH153" s="19"/>
      <c r="BI153" s="6"/>
      <c r="BJ153" s="6"/>
      <c r="BK153" s="6"/>
      <c r="BL153" s="6"/>
      <c r="BM153" s="6"/>
      <c r="BN153" s="6"/>
      <c r="BO153" s="6"/>
      <c r="BP153" s="6"/>
      <c r="BQ153" s="6"/>
      <c r="BR153" s="16">
        <f t="shared" si="60"/>
        <v>0</v>
      </c>
      <c r="BS153" s="19"/>
      <c r="BT153" s="6"/>
      <c r="BU153" s="16"/>
      <c r="BV153" s="19"/>
      <c r="BW153" s="35">
        <f t="shared" si="54"/>
        <v>0</v>
      </c>
      <c r="BX153" s="19"/>
      <c r="BY153" s="6"/>
      <c r="BZ153" s="6"/>
      <c r="CA153" s="6"/>
      <c r="CB153" s="6"/>
      <c r="CC153" s="35">
        <f t="shared" si="61"/>
        <v>0</v>
      </c>
      <c r="CD153" s="82"/>
      <c r="CE153" s="70"/>
      <c r="CF153" s="70"/>
      <c r="CG153" s="70"/>
      <c r="CH153" s="6"/>
      <c r="CI153" s="70"/>
      <c r="CJ153" s="35"/>
      <c r="CK153" s="77">
        <v>0.2</v>
      </c>
      <c r="CL153" s="77">
        <v>9.8800000000000008</v>
      </c>
      <c r="CM153" s="77"/>
      <c r="CN153" s="77">
        <v>1064900</v>
      </c>
      <c r="CO153" s="147"/>
      <c r="CP153" s="147"/>
      <c r="CQ153" s="147"/>
      <c r="CR153" s="147"/>
      <c r="CT153" s="115"/>
    </row>
    <row r="154" spans="2:98" s="7" customFormat="1" ht="13.5" customHeight="1" x14ac:dyDescent="0.15">
      <c r="B154" s="288"/>
      <c r="C154" s="189" t="s">
        <v>230</v>
      </c>
      <c r="D154" s="5"/>
      <c r="E154" s="6"/>
      <c r="F154" s="6"/>
      <c r="G154" s="6"/>
      <c r="H154" s="6"/>
      <c r="I154" s="6"/>
      <c r="J154" s="6"/>
      <c r="K154" s="35">
        <f t="shared" si="56"/>
        <v>0</v>
      </c>
      <c r="L154" s="5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16"/>
      <c r="AA154" s="19"/>
      <c r="AB154" s="6"/>
      <c r="AC154" s="6"/>
      <c r="AD154" s="6"/>
      <c r="AE154" s="6"/>
      <c r="AF154" s="35">
        <f t="shared" si="49"/>
        <v>0</v>
      </c>
      <c r="AG154" s="5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16">
        <f t="shared" si="57"/>
        <v>0</v>
      </c>
      <c r="AT154" s="19"/>
      <c r="AU154" s="6"/>
      <c r="AV154" s="6"/>
      <c r="AW154" s="35">
        <f t="shared" si="58"/>
        <v>0</v>
      </c>
      <c r="AX154" s="5"/>
      <c r="AY154" s="6"/>
      <c r="AZ154" s="6"/>
      <c r="BA154" s="6"/>
      <c r="BB154" s="6"/>
      <c r="BC154" s="6"/>
      <c r="BD154" s="6"/>
      <c r="BE154" s="6"/>
      <c r="BF154" s="6"/>
      <c r="BG154" s="16">
        <f t="shared" si="59"/>
        <v>0</v>
      </c>
      <c r="BH154" s="19"/>
      <c r="BI154" s="6"/>
      <c r="BJ154" s="6"/>
      <c r="BK154" s="6"/>
      <c r="BL154" s="6"/>
      <c r="BM154" s="6"/>
      <c r="BN154" s="6"/>
      <c r="BO154" s="6">
        <v>1629.54</v>
      </c>
      <c r="BP154" s="6"/>
      <c r="BQ154" s="6"/>
      <c r="BR154" s="16">
        <f t="shared" si="60"/>
        <v>1629.54</v>
      </c>
      <c r="BS154" s="19"/>
      <c r="BT154" s="6"/>
      <c r="BU154" s="16"/>
      <c r="BV154" s="19"/>
      <c r="BW154" s="35">
        <f t="shared" si="54"/>
        <v>0</v>
      </c>
      <c r="BX154" s="19"/>
      <c r="BY154" s="6"/>
      <c r="BZ154" s="6"/>
      <c r="CA154" s="6"/>
      <c r="CB154" s="6"/>
      <c r="CC154" s="35">
        <f t="shared" si="61"/>
        <v>0</v>
      </c>
      <c r="CD154" s="82"/>
      <c r="CE154" s="70"/>
      <c r="CF154" s="70"/>
      <c r="CG154" s="70"/>
      <c r="CH154" s="6"/>
      <c r="CI154" s="70"/>
      <c r="CJ154" s="35"/>
      <c r="CK154" s="77">
        <v>541.6</v>
      </c>
      <c r="CL154" s="77">
        <v>50.82</v>
      </c>
      <c r="CM154" s="77"/>
      <c r="CN154" s="77">
        <v>1651703.6</v>
      </c>
      <c r="CO154" s="147"/>
      <c r="CP154" s="147"/>
      <c r="CQ154" s="147"/>
      <c r="CR154" s="147"/>
      <c r="CT154" s="115"/>
    </row>
    <row r="155" spans="2:98" s="7" customFormat="1" ht="13.5" customHeight="1" thickBot="1" x14ac:dyDescent="0.2">
      <c r="B155" s="288"/>
      <c r="C155" s="189" t="s">
        <v>260</v>
      </c>
      <c r="D155" s="5"/>
      <c r="E155" s="6"/>
      <c r="F155" s="6"/>
      <c r="G155" s="6"/>
      <c r="H155" s="6"/>
      <c r="I155" s="6"/>
      <c r="J155" s="6"/>
      <c r="K155" s="35">
        <f t="shared" si="56"/>
        <v>0</v>
      </c>
      <c r="L155" s="5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16"/>
      <c r="AA155" s="19"/>
      <c r="AB155" s="6"/>
      <c r="AC155" s="6"/>
      <c r="AD155" s="6"/>
      <c r="AE155" s="6"/>
      <c r="AF155" s="35">
        <f t="shared" si="49"/>
        <v>0</v>
      </c>
      <c r="AG155" s="5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16">
        <f t="shared" si="57"/>
        <v>0</v>
      </c>
      <c r="AT155" s="19"/>
      <c r="AU155" s="6"/>
      <c r="AV155" s="6"/>
      <c r="AW155" s="35">
        <f t="shared" si="58"/>
        <v>0</v>
      </c>
      <c r="AX155" s="5"/>
      <c r="AY155" s="6"/>
      <c r="AZ155" s="6"/>
      <c r="BA155" s="6"/>
      <c r="BB155" s="6"/>
      <c r="BC155" s="6"/>
      <c r="BD155" s="6"/>
      <c r="BE155" s="6"/>
      <c r="BF155" s="6"/>
      <c r="BG155" s="16">
        <f t="shared" si="59"/>
        <v>0</v>
      </c>
      <c r="BH155" s="19"/>
      <c r="BI155" s="6"/>
      <c r="BJ155" s="6"/>
      <c r="BK155" s="6"/>
      <c r="BL155" s="6"/>
      <c r="BM155" s="6"/>
      <c r="BN155" s="6"/>
      <c r="BO155" s="6"/>
      <c r="BP155" s="6"/>
      <c r="BQ155" s="6"/>
      <c r="BR155" s="16">
        <f t="shared" si="60"/>
        <v>0</v>
      </c>
      <c r="BS155" s="19"/>
      <c r="BT155" s="6"/>
      <c r="BU155" s="16"/>
      <c r="BV155" s="19"/>
      <c r="BW155" s="35">
        <f t="shared" si="54"/>
        <v>0</v>
      </c>
      <c r="BX155" s="19"/>
      <c r="BY155" s="6"/>
      <c r="BZ155" s="6"/>
      <c r="CA155" s="6"/>
      <c r="CB155" s="6"/>
      <c r="CC155" s="35">
        <f t="shared" si="61"/>
        <v>0</v>
      </c>
      <c r="CD155" s="82"/>
      <c r="CE155" s="70"/>
      <c r="CF155" s="70"/>
      <c r="CG155" s="70"/>
      <c r="CH155" s="6"/>
      <c r="CI155" s="70"/>
      <c r="CJ155" s="35"/>
      <c r="CK155" s="77"/>
      <c r="CL155" s="77">
        <v>0.1</v>
      </c>
      <c r="CM155" s="77"/>
      <c r="CN155" s="77"/>
      <c r="CO155" s="147"/>
      <c r="CP155" s="147"/>
      <c r="CQ155" s="147"/>
      <c r="CR155" s="147"/>
      <c r="CT155" s="115"/>
    </row>
    <row r="156" spans="2:98" s="7" customFormat="1" ht="13.5" customHeight="1" thickBot="1" x14ac:dyDescent="0.2">
      <c r="B156" s="289"/>
      <c r="C156" s="42" t="s">
        <v>67</v>
      </c>
      <c r="D156" s="31">
        <f t="shared" ref="D156:Z156" si="62">SUM(D120:D155)</f>
        <v>0</v>
      </c>
      <c r="E156" s="32">
        <f t="shared" si="62"/>
        <v>0</v>
      </c>
      <c r="F156" s="32">
        <f t="shared" si="62"/>
        <v>3250</v>
      </c>
      <c r="G156" s="32">
        <f t="shared" si="62"/>
        <v>0</v>
      </c>
      <c r="H156" s="32">
        <f t="shared" si="62"/>
        <v>0</v>
      </c>
      <c r="I156" s="32">
        <f t="shared" si="62"/>
        <v>0</v>
      </c>
      <c r="J156" s="32">
        <f t="shared" si="62"/>
        <v>0</v>
      </c>
      <c r="K156" s="38">
        <f t="shared" si="62"/>
        <v>3250</v>
      </c>
      <c r="L156" s="33">
        <f t="shared" si="62"/>
        <v>0</v>
      </c>
      <c r="M156" s="32">
        <f t="shared" si="62"/>
        <v>0</v>
      </c>
      <c r="N156" s="32">
        <f t="shared" si="62"/>
        <v>0</v>
      </c>
      <c r="O156" s="32">
        <f t="shared" si="62"/>
        <v>0</v>
      </c>
      <c r="P156" s="32">
        <f t="shared" si="62"/>
        <v>0</v>
      </c>
      <c r="Q156" s="32">
        <f t="shared" si="62"/>
        <v>0</v>
      </c>
      <c r="R156" s="32">
        <f t="shared" si="62"/>
        <v>0</v>
      </c>
      <c r="S156" s="32">
        <f t="shared" si="62"/>
        <v>0</v>
      </c>
      <c r="T156" s="32">
        <f t="shared" si="62"/>
        <v>0</v>
      </c>
      <c r="U156" s="32">
        <f t="shared" si="62"/>
        <v>0</v>
      </c>
      <c r="V156" s="32">
        <f t="shared" si="62"/>
        <v>0</v>
      </c>
      <c r="W156" s="32">
        <f t="shared" si="62"/>
        <v>0</v>
      </c>
      <c r="X156" s="32">
        <f t="shared" si="62"/>
        <v>0</v>
      </c>
      <c r="Y156" s="32">
        <f t="shared" si="62"/>
        <v>0</v>
      </c>
      <c r="Z156" s="38">
        <f t="shared" si="62"/>
        <v>0</v>
      </c>
      <c r="AA156" s="31">
        <f t="shared" ref="AA156:AW156" si="63">SUM(AA120:AA155)</f>
        <v>0</v>
      </c>
      <c r="AB156" s="32">
        <f t="shared" si="63"/>
        <v>0</v>
      </c>
      <c r="AC156" s="32">
        <f t="shared" si="63"/>
        <v>0</v>
      </c>
      <c r="AD156" s="32">
        <f t="shared" si="63"/>
        <v>0</v>
      </c>
      <c r="AE156" s="32">
        <f t="shared" si="63"/>
        <v>0</v>
      </c>
      <c r="AF156" s="38">
        <f t="shared" si="63"/>
        <v>0</v>
      </c>
      <c r="AG156" s="44">
        <f t="shared" si="63"/>
        <v>0</v>
      </c>
      <c r="AH156" s="32">
        <f t="shared" si="63"/>
        <v>0</v>
      </c>
      <c r="AI156" s="32">
        <f t="shared" si="63"/>
        <v>0</v>
      </c>
      <c r="AJ156" s="32">
        <f t="shared" si="63"/>
        <v>0</v>
      </c>
      <c r="AK156" s="32">
        <f t="shared" si="63"/>
        <v>0</v>
      </c>
      <c r="AL156" s="32">
        <f t="shared" si="63"/>
        <v>0</v>
      </c>
      <c r="AM156" s="49">
        <f t="shared" si="63"/>
        <v>0</v>
      </c>
      <c r="AN156" s="32">
        <f t="shared" si="63"/>
        <v>0</v>
      </c>
      <c r="AO156" s="32">
        <f t="shared" si="63"/>
        <v>0</v>
      </c>
      <c r="AP156" s="32">
        <f t="shared" si="63"/>
        <v>879.4</v>
      </c>
      <c r="AQ156" s="32">
        <f t="shared" si="63"/>
        <v>0</v>
      </c>
      <c r="AR156" s="32">
        <f t="shared" si="63"/>
        <v>0</v>
      </c>
      <c r="AS156" s="49">
        <f t="shared" si="63"/>
        <v>879.4</v>
      </c>
      <c r="AT156" s="31">
        <f t="shared" si="63"/>
        <v>0</v>
      </c>
      <c r="AU156" s="32">
        <f t="shared" si="63"/>
        <v>0</v>
      </c>
      <c r="AV156" s="32">
        <f t="shared" si="63"/>
        <v>0</v>
      </c>
      <c r="AW156" s="38">
        <f t="shared" si="63"/>
        <v>0</v>
      </c>
      <c r="AX156" s="33">
        <f t="shared" ref="AX156:BU156" si="64">SUM(AX120:AX155)</f>
        <v>0</v>
      </c>
      <c r="AY156" s="32">
        <f t="shared" si="64"/>
        <v>0</v>
      </c>
      <c r="AZ156" s="32">
        <f t="shared" si="64"/>
        <v>0</v>
      </c>
      <c r="BA156" s="32">
        <f t="shared" si="64"/>
        <v>3.1</v>
      </c>
      <c r="BB156" s="32">
        <f t="shared" si="64"/>
        <v>0</v>
      </c>
      <c r="BC156" s="32">
        <f t="shared" si="64"/>
        <v>0</v>
      </c>
      <c r="BD156" s="32">
        <f t="shared" si="64"/>
        <v>0</v>
      </c>
      <c r="BE156" s="32">
        <f t="shared" si="64"/>
        <v>0</v>
      </c>
      <c r="BF156" s="32">
        <f t="shared" si="64"/>
        <v>0</v>
      </c>
      <c r="BG156" s="49">
        <f t="shared" si="64"/>
        <v>3.1</v>
      </c>
      <c r="BH156" s="31">
        <f t="shared" si="64"/>
        <v>0</v>
      </c>
      <c r="BI156" s="32">
        <f t="shared" si="64"/>
        <v>0</v>
      </c>
      <c r="BJ156" s="32">
        <f t="shared" si="64"/>
        <v>0</v>
      </c>
      <c r="BK156" s="32">
        <f t="shared" si="64"/>
        <v>0</v>
      </c>
      <c r="BL156" s="32">
        <f t="shared" si="64"/>
        <v>0</v>
      </c>
      <c r="BM156" s="32">
        <f t="shared" si="64"/>
        <v>0</v>
      </c>
      <c r="BN156" s="32">
        <f t="shared" si="64"/>
        <v>0</v>
      </c>
      <c r="BO156" s="32">
        <f t="shared" si="64"/>
        <v>1629.54</v>
      </c>
      <c r="BP156" s="32">
        <f t="shared" si="64"/>
        <v>0</v>
      </c>
      <c r="BQ156" s="32">
        <f t="shared" si="64"/>
        <v>0</v>
      </c>
      <c r="BR156" s="49">
        <f t="shared" si="64"/>
        <v>1629.54</v>
      </c>
      <c r="BS156" s="31">
        <f t="shared" si="64"/>
        <v>0</v>
      </c>
      <c r="BT156" s="32">
        <f t="shared" si="64"/>
        <v>0</v>
      </c>
      <c r="BU156" s="49">
        <f t="shared" si="64"/>
        <v>0</v>
      </c>
      <c r="BV156" s="31">
        <f t="shared" ref="BV156:CN156" si="65">SUM(BV120:BV155)</f>
        <v>0</v>
      </c>
      <c r="BW156" s="38">
        <f t="shared" si="65"/>
        <v>0</v>
      </c>
      <c r="BX156" s="31">
        <f t="shared" si="65"/>
        <v>0</v>
      </c>
      <c r="BY156" s="32">
        <f t="shared" si="65"/>
        <v>0</v>
      </c>
      <c r="BZ156" s="32">
        <f t="shared" si="65"/>
        <v>0</v>
      </c>
      <c r="CA156" s="32">
        <f t="shared" si="65"/>
        <v>0</v>
      </c>
      <c r="CB156" s="32">
        <f t="shared" si="65"/>
        <v>0</v>
      </c>
      <c r="CC156" s="38">
        <f t="shared" si="65"/>
        <v>0</v>
      </c>
      <c r="CD156" s="172">
        <f t="shared" si="65"/>
        <v>0</v>
      </c>
      <c r="CE156" s="173">
        <f t="shared" si="65"/>
        <v>2</v>
      </c>
      <c r="CF156" s="173">
        <f t="shared" si="65"/>
        <v>0</v>
      </c>
      <c r="CG156" s="173">
        <f t="shared" si="65"/>
        <v>4</v>
      </c>
      <c r="CH156" s="32">
        <f t="shared" si="65"/>
        <v>0</v>
      </c>
      <c r="CI156" s="68">
        <f t="shared" si="65"/>
        <v>0</v>
      </c>
      <c r="CJ156" s="38">
        <f t="shared" si="65"/>
        <v>0</v>
      </c>
      <c r="CK156" s="74">
        <f t="shared" si="65"/>
        <v>15556.640000000001</v>
      </c>
      <c r="CL156" s="74">
        <f t="shared" si="65"/>
        <v>2511.94</v>
      </c>
      <c r="CM156" s="74">
        <f t="shared" si="65"/>
        <v>0</v>
      </c>
      <c r="CN156" s="74">
        <f t="shared" si="65"/>
        <v>7715027.0899999999</v>
      </c>
      <c r="CO156" s="147"/>
      <c r="CP156" s="147"/>
      <c r="CQ156" s="147"/>
      <c r="CR156" s="147"/>
      <c r="CT156" s="115"/>
    </row>
    <row r="157" spans="2:98" s="7" customFormat="1" ht="13.5" customHeight="1" thickBot="1" x14ac:dyDescent="0.2">
      <c r="B157" s="284" t="s">
        <v>157</v>
      </c>
      <c r="C157" s="93" t="s">
        <v>104</v>
      </c>
      <c r="D157" s="131">
        <v>52842.2</v>
      </c>
      <c r="E157" s="22"/>
      <c r="F157" s="22">
        <v>116.28</v>
      </c>
      <c r="G157" s="22">
        <v>104892.85</v>
      </c>
      <c r="H157" s="22"/>
      <c r="I157" s="22"/>
      <c r="J157" s="22"/>
      <c r="K157" s="39">
        <f t="shared" ref="K157:K171" si="66">SUM(D157:J157)</f>
        <v>157851.33000000002</v>
      </c>
      <c r="L157" s="131">
        <v>223717860.83000201</v>
      </c>
      <c r="M157" s="22">
        <v>528351.63</v>
      </c>
      <c r="N157" s="22">
        <v>13816733.68</v>
      </c>
      <c r="O157" s="22">
        <v>448606.99</v>
      </c>
      <c r="P157" s="22">
        <v>4736.5600000000004</v>
      </c>
      <c r="Q157" s="22"/>
      <c r="R157" s="22"/>
      <c r="S157" s="22"/>
      <c r="T157" s="22">
        <v>114.9</v>
      </c>
      <c r="U157" s="22"/>
      <c r="V157" s="22">
        <v>14993.45</v>
      </c>
      <c r="W157" s="22"/>
      <c r="X157" s="22">
        <v>3240</v>
      </c>
      <c r="Y157" s="22"/>
      <c r="Z157" s="50">
        <v>40395.96</v>
      </c>
      <c r="AA157" s="21"/>
      <c r="AB157" s="22">
        <v>3872.84</v>
      </c>
      <c r="AC157" s="22"/>
      <c r="AD157" s="22"/>
      <c r="AE157" s="22">
        <v>6662304.6200000001</v>
      </c>
      <c r="AF157" s="39">
        <f t="shared" ref="AF157:AF171" si="67">SUM(L157:Z157,AA157:AE157)</f>
        <v>245241211.46000203</v>
      </c>
      <c r="AG157" s="45">
        <v>371309.92</v>
      </c>
      <c r="AH157" s="22"/>
      <c r="AI157" s="22">
        <v>75149.820000000007</v>
      </c>
      <c r="AJ157" s="22"/>
      <c r="AK157" s="22"/>
      <c r="AL157" s="22"/>
      <c r="AM157" s="50"/>
      <c r="AN157" s="22">
        <v>3456047.84</v>
      </c>
      <c r="AO157" s="22"/>
      <c r="AP157" s="22">
        <v>1065</v>
      </c>
      <c r="AQ157" s="22">
        <v>91499.15</v>
      </c>
      <c r="AR157" s="22"/>
      <c r="AS157" s="50">
        <f t="shared" ref="AS157:AS173" si="68">SUM(AG157:AR157)</f>
        <v>3995071.73</v>
      </c>
      <c r="AT157" s="21"/>
      <c r="AU157" s="22"/>
      <c r="AV157" s="22"/>
      <c r="AW157" s="39">
        <f t="shared" ref="AW157:AW173" si="69">SUM(AT157:AV157)</f>
        <v>0</v>
      </c>
      <c r="AX157" s="131">
        <v>458639.13</v>
      </c>
      <c r="AY157" s="22"/>
      <c r="AZ157" s="22">
        <v>604135</v>
      </c>
      <c r="BA157" s="22"/>
      <c r="BB157" s="22">
        <v>26774</v>
      </c>
      <c r="BC157" s="22"/>
      <c r="BD157" s="22"/>
      <c r="BE157" s="22"/>
      <c r="BF157" s="22"/>
      <c r="BG157" s="50">
        <f t="shared" ref="BG157:BG173" si="70">SUM(AX157:BF157)</f>
        <v>1089548.1299999999</v>
      </c>
      <c r="BH157" s="177"/>
      <c r="BI157" s="22"/>
      <c r="BJ157" s="22"/>
      <c r="BK157" s="22"/>
      <c r="BL157" s="22"/>
      <c r="BM157" s="22">
        <v>0.01</v>
      </c>
      <c r="BN157" s="22"/>
      <c r="BO157" s="22"/>
      <c r="BP157" s="22"/>
      <c r="BQ157" s="22"/>
      <c r="BR157" s="50">
        <f t="shared" ref="BR157:BR173" si="71">SUM(BH157:BQ157)</f>
        <v>0.01</v>
      </c>
      <c r="BS157" s="21">
        <v>50014321.340000004</v>
      </c>
      <c r="BT157" s="22">
        <v>18060.2</v>
      </c>
      <c r="BU157" s="50">
        <v>1025275</v>
      </c>
      <c r="BV157" s="21">
        <v>6185092.7999999998</v>
      </c>
      <c r="BW157" s="39">
        <f t="shared" ref="BW157:BW171" si="72">SUM(BS157:BU157,BV157)</f>
        <v>57242749.340000004</v>
      </c>
      <c r="BX157" s="21">
        <v>5</v>
      </c>
      <c r="BY157" s="22">
        <v>150</v>
      </c>
      <c r="BZ157" s="22"/>
      <c r="CA157" s="22"/>
      <c r="CB157" s="22"/>
      <c r="CC157" s="39">
        <f t="shared" ref="CC157:CC173" si="73">SUM(BX157:CB157)</f>
        <v>155</v>
      </c>
      <c r="CD157" s="134">
        <v>64</v>
      </c>
      <c r="CE157" s="103">
        <v>64</v>
      </c>
      <c r="CF157" s="103"/>
      <c r="CG157" s="103"/>
      <c r="CH157" s="22">
        <v>3.3</v>
      </c>
      <c r="CI157" s="103"/>
      <c r="CJ157" s="39">
        <v>60385.9</v>
      </c>
      <c r="CK157" s="104">
        <v>214095.27000000601</v>
      </c>
      <c r="CL157" s="104">
        <v>47837.760000000002</v>
      </c>
      <c r="CM157" s="104"/>
      <c r="CN157" s="104">
        <v>24698641.989999998</v>
      </c>
      <c r="CO157" s="145"/>
      <c r="CP157" s="145"/>
      <c r="CQ157" s="145"/>
      <c r="CR157" s="145"/>
      <c r="CT157" s="115"/>
    </row>
    <row r="158" spans="2:98" s="7" customFormat="1" ht="13.5" customHeight="1" thickBot="1" x14ac:dyDescent="0.2">
      <c r="B158" s="284"/>
      <c r="C158" s="41" t="s">
        <v>261</v>
      </c>
      <c r="D158" s="5"/>
      <c r="E158" s="6"/>
      <c r="F158" s="6"/>
      <c r="G158" s="6"/>
      <c r="H158" s="6"/>
      <c r="I158" s="6"/>
      <c r="J158" s="6"/>
      <c r="K158" s="35">
        <f t="shared" si="66"/>
        <v>0</v>
      </c>
      <c r="L158" s="5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16"/>
      <c r="AA158" s="19"/>
      <c r="AB158" s="6"/>
      <c r="AC158" s="6"/>
      <c r="AD158" s="6"/>
      <c r="AE158" s="6"/>
      <c r="AF158" s="35">
        <f t="shared" si="67"/>
        <v>0</v>
      </c>
      <c r="AG158" s="11"/>
      <c r="AH158" s="6"/>
      <c r="AI158" s="6"/>
      <c r="AJ158" s="6"/>
      <c r="AK158" s="6"/>
      <c r="AL158" s="6"/>
      <c r="AM158" s="16"/>
      <c r="AN158" s="6"/>
      <c r="AO158" s="6"/>
      <c r="AP158" s="6"/>
      <c r="AQ158" s="6"/>
      <c r="AR158" s="6"/>
      <c r="AS158" s="16">
        <f t="shared" si="68"/>
        <v>0</v>
      </c>
      <c r="AT158" s="19"/>
      <c r="AU158" s="6"/>
      <c r="AV158" s="6"/>
      <c r="AW158" s="35">
        <f t="shared" si="69"/>
        <v>0</v>
      </c>
      <c r="AX158" s="5"/>
      <c r="AY158" s="6"/>
      <c r="AZ158" s="6"/>
      <c r="BA158" s="6"/>
      <c r="BB158" s="6"/>
      <c r="BC158" s="6"/>
      <c r="BD158" s="6"/>
      <c r="BE158" s="6"/>
      <c r="BF158" s="6"/>
      <c r="BG158" s="16">
        <f t="shared" si="70"/>
        <v>0</v>
      </c>
      <c r="BH158" s="19"/>
      <c r="BI158" s="6"/>
      <c r="BJ158" s="6"/>
      <c r="BK158" s="6"/>
      <c r="BL158" s="6"/>
      <c r="BM158" s="6"/>
      <c r="BN158" s="6"/>
      <c r="BO158" s="6"/>
      <c r="BP158" s="6"/>
      <c r="BQ158" s="6"/>
      <c r="BR158" s="16">
        <f t="shared" si="71"/>
        <v>0</v>
      </c>
      <c r="BS158" s="19"/>
      <c r="BT158" s="6"/>
      <c r="BU158" s="16"/>
      <c r="BV158" s="19"/>
      <c r="BW158" s="35">
        <f t="shared" si="72"/>
        <v>0</v>
      </c>
      <c r="BX158" s="19"/>
      <c r="BY158" s="6"/>
      <c r="BZ158" s="6"/>
      <c r="CA158" s="6"/>
      <c r="CB158" s="6"/>
      <c r="CC158" s="141">
        <f t="shared" si="73"/>
        <v>0</v>
      </c>
      <c r="CD158" s="82"/>
      <c r="CE158" s="70"/>
      <c r="CF158" s="70"/>
      <c r="CG158" s="70"/>
      <c r="CH158" s="6"/>
      <c r="CI158" s="70"/>
      <c r="CJ158" s="35"/>
      <c r="CK158" s="77"/>
      <c r="CL158" s="77">
        <v>0.25</v>
      </c>
      <c r="CM158" s="77"/>
      <c r="CN158" s="77"/>
      <c r="CO158" s="145"/>
      <c r="CP158" s="145"/>
      <c r="CQ158" s="145"/>
      <c r="CR158" s="145"/>
      <c r="CT158" s="115"/>
    </row>
    <row r="159" spans="2:98" s="7" customFormat="1" ht="13.5" customHeight="1" thickBot="1" x14ac:dyDescent="0.2">
      <c r="B159" s="284"/>
      <c r="C159" s="41" t="s">
        <v>187</v>
      </c>
      <c r="D159" s="5"/>
      <c r="E159" s="6"/>
      <c r="F159" s="6"/>
      <c r="G159" s="6"/>
      <c r="H159" s="6"/>
      <c r="I159" s="6"/>
      <c r="J159" s="6"/>
      <c r="K159" s="35">
        <f t="shared" si="66"/>
        <v>0</v>
      </c>
      <c r="L159" s="5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16"/>
      <c r="AA159" s="19"/>
      <c r="AB159" s="6"/>
      <c r="AC159" s="6"/>
      <c r="AD159" s="6"/>
      <c r="AE159" s="6"/>
      <c r="AF159" s="35">
        <f t="shared" si="67"/>
        <v>0</v>
      </c>
      <c r="AG159" s="11"/>
      <c r="AH159" s="6"/>
      <c r="AI159" s="6"/>
      <c r="AJ159" s="6"/>
      <c r="AK159" s="6"/>
      <c r="AL159" s="6"/>
      <c r="AM159" s="16"/>
      <c r="AN159" s="6"/>
      <c r="AO159" s="6"/>
      <c r="AP159" s="6"/>
      <c r="AQ159" s="6"/>
      <c r="AR159" s="6"/>
      <c r="AS159" s="16">
        <f t="shared" si="68"/>
        <v>0</v>
      </c>
      <c r="AT159" s="19"/>
      <c r="AU159" s="6"/>
      <c r="AV159" s="6"/>
      <c r="AW159" s="35">
        <f t="shared" si="69"/>
        <v>0</v>
      </c>
      <c r="AX159" s="5"/>
      <c r="AY159" s="6"/>
      <c r="AZ159" s="6"/>
      <c r="BA159" s="6"/>
      <c r="BB159" s="6"/>
      <c r="BC159" s="6"/>
      <c r="BD159" s="6"/>
      <c r="BE159" s="6"/>
      <c r="BF159" s="6"/>
      <c r="BG159" s="16">
        <f t="shared" si="70"/>
        <v>0</v>
      </c>
      <c r="BH159" s="19"/>
      <c r="BI159" s="6"/>
      <c r="BJ159" s="6"/>
      <c r="BK159" s="6"/>
      <c r="BL159" s="6"/>
      <c r="BM159" s="6"/>
      <c r="BN159" s="6"/>
      <c r="BO159" s="6"/>
      <c r="BP159" s="6"/>
      <c r="BQ159" s="6"/>
      <c r="BR159" s="16">
        <f t="shared" si="71"/>
        <v>0</v>
      </c>
      <c r="BS159" s="19"/>
      <c r="BT159" s="6"/>
      <c r="BU159" s="16"/>
      <c r="BV159" s="19"/>
      <c r="BW159" s="35">
        <f t="shared" si="72"/>
        <v>0</v>
      </c>
      <c r="BX159" s="19"/>
      <c r="BY159" s="6"/>
      <c r="BZ159" s="6"/>
      <c r="CA159" s="6"/>
      <c r="CB159" s="6"/>
      <c r="CC159" s="141">
        <f t="shared" si="73"/>
        <v>0</v>
      </c>
      <c r="CD159" s="82"/>
      <c r="CE159" s="70"/>
      <c r="CF159" s="70"/>
      <c r="CG159" s="70"/>
      <c r="CH159" s="6"/>
      <c r="CI159" s="70"/>
      <c r="CJ159" s="35"/>
      <c r="CK159" s="77">
        <v>14.2</v>
      </c>
      <c r="CL159" s="77">
        <v>84.229999999999905</v>
      </c>
      <c r="CM159" s="77"/>
      <c r="CN159" s="77"/>
      <c r="CO159" s="145"/>
      <c r="CP159" s="145"/>
      <c r="CQ159" s="145"/>
      <c r="CR159" s="145"/>
      <c r="CT159" s="115"/>
    </row>
    <row r="160" spans="2:98" s="7" customFormat="1" ht="29.25" customHeight="1" thickBot="1" x14ac:dyDescent="0.2">
      <c r="B160" s="284"/>
      <c r="C160" s="190" t="s">
        <v>265</v>
      </c>
      <c r="D160" s="5"/>
      <c r="E160" s="6"/>
      <c r="F160" s="6"/>
      <c r="G160" s="6"/>
      <c r="H160" s="6"/>
      <c r="I160" s="6"/>
      <c r="J160" s="6"/>
      <c r="K160" s="35">
        <f t="shared" si="66"/>
        <v>0</v>
      </c>
      <c r="L160" s="5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16"/>
      <c r="AA160" s="19"/>
      <c r="AB160" s="6"/>
      <c r="AC160" s="6"/>
      <c r="AD160" s="6"/>
      <c r="AE160" s="6"/>
      <c r="AF160" s="35">
        <f t="shared" si="67"/>
        <v>0</v>
      </c>
      <c r="AG160" s="11"/>
      <c r="AH160" s="6"/>
      <c r="AI160" s="6"/>
      <c r="AJ160" s="6"/>
      <c r="AK160" s="6"/>
      <c r="AL160" s="6"/>
      <c r="AM160" s="16"/>
      <c r="AN160" s="6"/>
      <c r="AO160" s="6"/>
      <c r="AP160" s="6"/>
      <c r="AQ160" s="6"/>
      <c r="AR160" s="6"/>
      <c r="AS160" s="16">
        <f t="shared" si="68"/>
        <v>0</v>
      </c>
      <c r="AT160" s="19"/>
      <c r="AU160" s="6"/>
      <c r="AV160" s="6"/>
      <c r="AW160" s="35">
        <f t="shared" si="69"/>
        <v>0</v>
      </c>
      <c r="AX160" s="5"/>
      <c r="AY160" s="6"/>
      <c r="AZ160" s="6"/>
      <c r="BA160" s="6"/>
      <c r="BB160" s="6"/>
      <c r="BC160" s="6"/>
      <c r="BD160" s="6"/>
      <c r="BE160" s="6"/>
      <c r="BF160" s="6"/>
      <c r="BG160" s="16">
        <f t="shared" si="70"/>
        <v>0</v>
      </c>
      <c r="BH160" s="19"/>
      <c r="BI160" s="6"/>
      <c r="BJ160" s="6"/>
      <c r="BK160" s="6"/>
      <c r="BL160" s="6"/>
      <c r="BM160" s="6"/>
      <c r="BN160" s="6"/>
      <c r="BO160" s="6"/>
      <c r="BP160" s="6"/>
      <c r="BQ160" s="6"/>
      <c r="BR160" s="16">
        <f t="shared" si="71"/>
        <v>0</v>
      </c>
      <c r="BS160" s="19"/>
      <c r="BT160" s="6"/>
      <c r="BU160" s="16"/>
      <c r="BV160" s="19"/>
      <c r="BW160" s="35">
        <f t="shared" si="72"/>
        <v>0</v>
      </c>
      <c r="BX160" s="19"/>
      <c r="BY160" s="6"/>
      <c r="BZ160" s="6"/>
      <c r="CA160" s="6"/>
      <c r="CB160" s="6"/>
      <c r="CC160" s="141">
        <f t="shared" si="73"/>
        <v>0</v>
      </c>
      <c r="CD160" s="82"/>
      <c r="CE160" s="70"/>
      <c r="CF160" s="70"/>
      <c r="CG160" s="70"/>
      <c r="CH160" s="6"/>
      <c r="CI160" s="70"/>
      <c r="CJ160" s="35"/>
      <c r="CK160" s="77"/>
      <c r="CL160" s="77">
        <v>0.4</v>
      </c>
      <c r="CM160" s="77"/>
      <c r="CN160" s="77"/>
      <c r="CO160" s="145"/>
      <c r="CP160" s="145"/>
      <c r="CQ160" s="145"/>
      <c r="CR160" s="145"/>
      <c r="CT160" s="115"/>
    </row>
    <row r="161" spans="2:98" s="7" customFormat="1" ht="13.5" customHeight="1" thickBot="1" x14ac:dyDescent="0.2">
      <c r="B161" s="284"/>
      <c r="C161" s="88" t="s">
        <v>106</v>
      </c>
      <c r="D161" s="29"/>
      <c r="E161" s="28"/>
      <c r="F161" s="28"/>
      <c r="G161" s="28"/>
      <c r="H161" s="28"/>
      <c r="I161" s="28"/>
      <c r="J161" s="28"/>
      <c r="K161" s="37">
        <f t="shared" si="66"/>
        <v>0</v>
      </c>
      <c r="L161" s="29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65"/>
      <c r="AA161" s="27"/>
      <c r="AB161" s="28"/>
      <c r="AC161" s="28"/>
      <c r="AD161" s="28"/>
      <c r="AE161" s="28"/>
      <c r="AF161" s="37">
        <f t="shared" si="67"/>
        <v>0</v>
      </c>
      <c r="AG161" s="87"/>
      <c r="AH161" s="28"/>
      <c r="AI161" s="28"/>
      <c r="AJ161" s="28"/>
      <c r="AK161" s="28"/>
      <c r="AL161" s="28"/>
      <c r="AM161" s="65"/>
      <c r="AN161" s="28"/>
      <c r="AO161" s="28"/>
      <c r="AP161" s="28"/>
      <c r="AQ161" s="28"/>
      <c r="AR161" s="28"/>
      <c r="AS161" s="65">
        <f t="shared" si="68"/>
        <v>0</v>
      </c>
      <c r="AT161" s="27"/>
      <c r="AU161" s="28"/>
      <c r="AV161" s="28"/>
      <c r="AW161" s="37">
        <f t="shared" si="69"/>
        <v>0</v>
      </c>
      <c r="AX161" s="29"/>
      <c r="AY161" s="28"/>
      <c r="AZ161" s="28"/>
      <c r="BA161" s="28"/>
      <c r="BB161" s="28"/>
      <c r="BC161" s="28"/>
      <c r="BD161" s="28"/>
      <c r="BE161" s="28"/>
      <c r="BF161" s="28"/>
      <c r="BG161" s="65">
        <f t="shared" si="70"/>
        <v>0</v>
      </c>
      <c r="BH161" s="27"/>
      <c r="BI161" s="28"/>
      <c r="BJ161" s="28"/>
      <c r="BK161" s="28"/>
      <c r="BL161" s="28"/>
      <c r="BM161" s="28"/>
      <c r="BN161" s="28"/>
      <c r="BO161" s="28"/>
      <c r="BP161" s="28"/>
      <c r="BQ161" s="28"/>
      <c r="BR161" s="65">
        <f t="shared" si="71"/>
        <v>0</v>
      </c>
      <c r="BS161" s="27"/>
      <c r="BT161" s="28"/>
      <c r="BU161" s="65"/>
      <c r="BV161" s="27"/>
      <c r="BW161" s="37">
        <f t="shared" si="72"/>
        <v>0</v>
      </c>
      <c r="BX161" s="27"/>
      <c r="BY161" s="28"/>
      <c r="BZ161" s="28"/>
      <c r="CA161" s="28"/>
      <c r="CB161" s="28"/>
      <c r="CC161" s="142">
        <f t="shared" si="73"/>
        <v>0</v>
      </c>
      <c r="CD161" s="80"/>
      <c r="CE161" s="66"/>
      <c r="CF161" s="66"/>
      <c r="CG161" s="66"/>
      <c r="CH161" s="28"/>
      <c r="CI161" s="66"/>
      <c r="CJ161" s="37"/>
      <c r="CK161" s="75"/>
      <c r="CL161" s="75">
        <v>1.85</v>
      </c>
      <c r="CM161" s="75"/>
      <c r="CN161" s="75"/>
      <c r="CO161" s="145"/>
      <c r="CP161" s="145"/>
      <c r="CQ161" s="145"/>
      <c r="CR161" s="145"/>
      <c r="CT161" s="115"/>
    </row>
    <row r="162" spans="2:98" s="7" customFormat="1" ht="13.5" customHeight="1" thickBot="1" x14ac:dyDescent="0.2">
      <c r="B162" s="284"/>
      <c r="C162" s="40" t="s">
        <v>262</v>
      </c>
      <c r="D162" s="131"/>
      <c r="E162" s="22"/>
      <c r="F162" s="22"/>
      <c r="G162" s="22"/>
      <c r="H162" s="22"/>
      <c r="I162" s="22"/>
      <c r="J162" s="22"/>
      <c r="K162" s="39">
        <f t="shared" si="66"/>
        <v>0</v>
      </c>
      <c r="L162" s="131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50"/>
      <c r="AA162" s="20"/>
      <c r="AB162" s="15"/>
      <c r="AC162" s="15"/>
      <c r="AD162" s="15"/>
      <c r="AE162" s="15"/>
      <c r="AF162" s="36">
        <f t="shared" si="67"/>
        <v>0</v>
      </c>
      <c r="AG162" s="18"/>
      <c r="AH162" s="15"/>
      <c r="AI162" s="15"/>
      <c r="AJ162" s="15"/>
      <c r="AK162" s="15"/>
      <c r="AL162" s="15"/>
      <c r="AM162" s="48"/>
      <c r="AN162" s="15"/>
      <c r="AO162" s="15"/>
      <c r="AP162" s="15"/>
      <c r="AQ162" s="15"/>
      <c r="AR162" s="15"/>
      <c r="AS162" s="48">
        <f t="shared" si="68"/>
        <v>0</v>
      </c>
      <c r="AT162" s="20"/>
      <c r="AU162" s="15"/>
      <c r="AV162" s="15"/>
      <c r="AW162" s="36">
        <f t="shared" si="69"/>
        <v>0</v>
      </c>
      <c r="AX162" s="131"/>
      <c r="AY162" s="22"/>
      <c r="AZ162" s="22"/>
      <c r="BA162" s="22"/>
      <c r="BB162" s="22"/>
      <c r="BC162" s="22"/>
      <c r="BD162" s="22"/>
      <c r="BE162" s="22"/>
      <c r="BF162" s="22"/>
      <c r="BG162" s="50">
        <f t="shared" si="70"/>
        <v>0</v>
      </c>
      <c r="BH162" s="21"/>
      <c r="BI162" s="22"/>
      <c r="BJ162" s="22"/>
      <c r="BK162" s="22"/>
      <c r="BL162" s="22"/>
      <c r="BM162" s="22"/>
      <c r="BN162" s="22"/>
      <c r="BO162" s="22"/>
      <c r="BP162" s="22"/>
      <c r="BQ162" s="22"/>
      <c r="BR162" s="50">
        <f t="shared" si="71"/>
        <v>0</v>
      </c>
      <c r="BS162" s="21"/>
      <c r="BT162" s="22"/>
      <c r="BU162" s="50"/>
      <c r="BV162" s="21"/>
      <c r="BW162" s="39">
        <f t="shared" si="72"/>
        <v>0</v>
      </c>
      <c r="BX162" s="21"/>
      <c r="BY162" s="22"/>
      <c r="BZ162" s="22"/>
      <c r="CA162" s="22"/>
      <c r="CB162" s="22"/>
      <c r="CC162" s="196">
        <f t="shared" si="73"/>
        <v>0</v>
      </c>
      <c r="CD162" s="134"/>
      <c r="CE162" s="103"/>
      <c r="CF162" s="103"/>
      <c r="CG162" s="103"/>
      <c r="CH162" s="22"/>
      <c r="CI162" s="103"/>
      <c r="CJ162" s="39"/>
      <c r="CK162" s="104"/>
      <c r="CL162" s="104">
        <v>119.57</v>
      </c>
      <c r="CM162" s="104"/>
      <c r="CN162" s="104"/>
      <c r="CO162" s="145"/>
      <c r="CP162" s="145"/>
      <c r="CQ162" s="145"/>
      <c r="CR162" s="145"/>
      <c r="CT162" s="115"/>
    </row>
    <row r="163" spans="2:98" s="7" customFormat="1" ht="13.5" customHeight="1" thickBot="1" x14ac:dyDescent="0.2">
      <c r="B163" s="284"/>
      <c r="C163" s="94" t="s">
        <v>236</v>
      </c>
      <c r="D163" s="5"/>
      <c r="E163" s="6"/>
      <c r="F163" s="6"/>
      <c r="G163" s="6"/>
      <c r="H163" s="6"/>
      <c r="I163" s="6"/>
      <c r="J163" s="6"/>
      <c r="K163" s="35">
        <f t="shared" si="66"/>
        <v>0</v>
      </c>
      <c r="L163" s="5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16"/>
      <c r="AA163" s="89"/>
      <c r="AB163" s="90"/>
      <c r="AC163" s="90"/>
      <c r="AD163" s="90"/>
      <c r="AE163" s="90"/>
      <c r="AF163" s="91">
        <f t="shared" si="67"/>
        <v>0</v>
      </c>
      <c r="AG163" s="95"/>
      <c r="AH163" s="90"/>
      <c r="AI163" s="90"/>
      <c r="AJ163" s="90"/>
      <c r="AK163" s="90"/>
      <c r="AL163" s="90"/>
      <c r="AM163" s="111"/>
      <c r="AN163" s="90"/>
      <c r="AO163" s="90"/>
      <c r="AP163" s="90"/>
      <c r="AQ163" s="90"/>
      <c r="AR163" s="90"/>
      <c r="AS163" s="111">
        <f t="shared" si="68"/>
        <v>0</v>
      </c>
      <c r="AT163" s="89"/>
      <c r="AU163" s="90"/>
      <c r="AV163" s="90"/>
      <c r="AW163" s="91">
        <f t="shared" si="69"/>
        <v>0</v>
      </c>
      <c r="AX163" s="5"/>
      <c r="AY163" s="6"/>
      <c r="AZ163" s="6"/>
      <c r="BA163" s="6"/>
      <c r="BB163" s="6"/>
      <c r="BC163" s="6"/>
      <c r="BD163" s="6"/>
      <c r="BE163" s="6"/>
      <c r="BF163" s="6"/>
      <c r="BG163" s="16">
        <f t="shared" si="70"/>
        <v>0</v>
      </c>
      <c r="BH163" s="19"/>
      <c r="BI163" s="6"/>
      <c r="BJ163" s="6"/>
      <c r="BK163" s="6"/>
      <c r="BL163" s="6"/>
      <c r="BM163" s="6"/>
      <c r="BN163" s="6"/>
      <c r="BO163" s="6"/>
      <c r="BP163" s="6"/>
      <c r="BQ163" s="6"/>
      <c r="BR163" s="16">
        <f t="shared" si="71"/>
        <v>0</v>
      </c>
      <c r="BS163" s="19"/>
      <c r="BT163" s="6"/>
      <c r="BU163" s="16"/>
      <c r="BV163" s="19"/>
      <c r="BW163" s="35">
        <f t="shared" si="72"/>
        <v>0</v>
      </c>
      <c r="BX163" s="19"/>
      <c r="BY163" s="6"/>
      <c r="BZ163" s="6"/>
      <c r="CA163" s="6"/>
      <c r="CB163" s="6"/>
      <c r="CC163" s="141">
        <f t="shared" si="73"/>
        <v>0</v>
      </c>
      <c r="CD163" s="82"/>
      <c r="CE163" s="70"/>
      <c r="CF163" s="70"/>
      <c r="CG163" s="70"/>
      <c r="CH163" s="6"/>
      <c r="CI163" s="70"/>
      <c r="CJ163" s="35"/>
      <c r="CK163" s="77"/>
      <c r="CL163" s="77"/>
      <c r="CM163" s="77"/>
      <c r="CN163" s="77">
        <v>1083633</v>
      </c>
      <c r="CO163" s="145"/>
      <c r="CP163" s="145"/>
      <c r="CQ163" s="145"/>
      <c r="CR163" s="145"/>
      <c r="CT163" s="115"/>
    </row>
    <row r="164" spans="2:98" s="7" customFormat="1" ht="24" customHeight="1" thickBot="1" x14ac:dyDescent="0.2">
      <c r="B164" s="284"/>
      <c r="C164" s="191" t="s">
        <v>264</v>
      </c>
      <c r="D164" s="5"/>
      <c r="E164" s="6"/>
      <c r="F164" s="6"/>
      <c r="G164" s="6"/>
      <c r="H164" s="6"/>
      <c r="I164" s="6"/>
      <c r="J164" s="6"/>
      <c r="K164" s="35">
        <f t="shared" si="66"/>
        <v>0</v>
      </c>
      <c r="L164" s="5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16"/>
      <c r="AA164" s="89"/>
      <c r="AB164" s="90"/>
      <c r="AC164" s="90"/>
      <c r="AD164" s="90"/>
      <c r="AE164" s="90"/>
      <c r="AF164" s="91">
        <f t="shared" si="67"/>
        <v>0</v>
      </c>
      <c r="AG164" s="95"/>
      <c r="AH164" s="90"/>
      <c r="AI164" s="90"/>
      <c r="AJ164" s="90"/>
      <c r="AK164" s="90"/>
      <c r="AL164" s="90"/>
      <c r="AM164" s="111"/>
      <c r="AN164" s="90"/>
      <c r="AO164" s="90"/>
      <c r="AP164" s="90"/>
      <c r="AQ164" s="90"/>
      <c r="AR164" s="90"/>
      <c r="AS164" s="111">
        <f t="shared" si="68"/>
        <v>0</v>
      </c>
      <c r="AT164" s="89"/>
      <c r="AU164" s="90"/>
      <c r="AV164" s="90"/>
      <c r="AW164" s="91">
        <f t="shared" si="69"/>
        <v>0</v>
      </c>
      <c r="AX164" s="5"/>
      <c r="AY164" s="6"/>
      <c r="AZ164" s="6"/>
      <c r="BA164" s="6"/>
      <c r="BB164" s="6"/>
      <c r="BC164" s="6"/>
      <c r="BD164" s="6"/>
      <c r="BE164" s="6"/>
      <c r="BF164" s="6"/>
      <c r="BG164" s="16">
        <f t="shared" si="70"/>
        <v>0</v>
      </c>
      <c r="BH164" s="19"/>
      <c r="BI164" s="6"/>
      <c r="BJ164" s="6"/>
      <c r="BK164" s="6"/>
      <c r="BL164" s="6"/>
      <c r="BM164" s="6"/>
      <c r="BN164" s="6"/>
      <c r="BO164" s="6"/>
      <c r="BP164" s="6"/>
      <c r="BQ164" s="6"/>
      <c r="BR164" s="16">
        <f t="shared" si="71"/>
        <v>0</v>
      </c>
      <c r="BS164" s="19"/>
      <c r="BT164" s="6"/>
      <c r="BU164" s="16"/>
      <c r="BV164" s="19"/>
      <c r="BW164" s="35">
        <f t="shared" si="72"/>
        <v>0</v>
      </c>
      <c r="BX164" s="19"/>
      <c r="BY164" s="6"/>
      <c r="BZ164" s="6"/>
      <c r="CA164" s="6"/>
      <c r="CB164" s="6"/>
      <c r="CC164" s="141">
        <f t="shared" si="73"/>
        <v>0</v>
      </c>
      <c r="CD164" s="82"/>
      <c r="CE164" s="70"/>
      <c r="CF164" s="70"/>
      <c r="CG164" s="70"/>
      <c r="CH164" s="6"/>
      <c r="CI164" s="70"/>
      <c r="CJ164" s="35"/>
      <c r="CK164" s="77"/>
      <c r="CL164" s="77">
        <v>1.1000000000000001</v>
      </c>
      <c r="CM164" s="77"/>
      <c r="CN164" s="77"/>
      <c r="CO164" s="145"/>
      <c r="CP164" s="145"/>
      <c r="CQ164" s="145"/>
      <c r="CR164" s="145"/>
      <c r="CT164" s="115"/>
    </row>
    <row r="165" spans="2:98" s="7" customFormat="1" ht="13.5" customHeight="1" thickBot="1" x14ac:dyDescent="0.2">
      <c r="B165" s="284"/>
      <c r="C165" s="94" t="s">
        <v>263</v>
      </c>
      <c r="D165" s="5"/>
      <c r="E165" s="6"/>
      <c r="F165" s="6"/>
      <c r="G165" s="6"/>
      <c r="H165" s="6"/>
      <c r="I165" s="6"/>
      <c r="J165" s="6"/>
      <c r="K165" s="35">
        <f t="shared" si="66"/>
        <v>0</v>
      </c>
      <c r="L165" s="5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16"/>
      <c r="AA165" s="89"/>
      <c r="AB165" s="90"/>
      <c r="AC165" s="90"/>
      <c r="AD165" s="90"/>
      <c r="AE165" s="90"/>
      <c r="AF165" s="91">
        <f t="shared" si="67"/>
        <v>0</v>
      </c>
      <c r="AG165" s="95"/>
      <c r="AH165" s="90"/>
      <c r="AI165" s="90"/>
      <c r="AJ165" s="90"/>
      <c r="AK165" s="90"/>
      <c r="AL165" s="90"/>
      <c r="AM165" s="111"/>
      <c r="AN165" s="90"/>
      <c r="AO165" s="90"/>
      <c r="AP165" s="90"/>
      <c r="AQ165" s="90"/>
      <c r="AR165" s="90"/>
      <c r="AS165" s="111">
        <f t="shared" si="68"/>
        <v>0</v>
      </c>
      <c r="AT165" s="89"/>
      <c r="AU165" s="90"/>
      <c r="AV165" s="90"/>
      <c r="AW165" s="91">
        <f t="shared" si="69"/>
        <v>0</v>
      </c>
      <c r="AX165" s="5"/>
      <c r="AY165" s="6"/>
      <c r="AZ165" s="6"/>
      <c r="BA165" s="6"/>
      <c r="BB165" s="6"/>
      <c r="BC165" s="6"/>
      <c r="BD165" s="6"/>
      <c r="BE165" s="6"/>
      <c r="BF165" s="6"/>
      <c r="BG165" s="16">
        <f t="shared" si="70"/>
        <v>0</v>
      </c>
      <c r="BH165" s="19"/>
      <c r="BI165" s="6"/>
      <c r="BJ165" s="6"/>
      <c r="BK165" s="6"/>
      <c r="BL165" s="6"/>
      <c r="BM165" s="6"/>
      <c r="BN165" s="6"/>
      <c r="BO165" s="6"/>
      <c r="BP165" s="6"/>
      <c r="BQ165" s="6"/>
      <c r="BR165" s="16">
        <f t="shared" si="71"/>
        <v>0</v>
      </c>
      <c r="BS165" s="19"/>
      <c r="BT165" s="6"/>
      <c r="BU165" s="16"/>
      <c r="BV165" s="19"/>
      <c r="BW165" s="35">
        <f t="shared" si="72"/>
        <v>0</v>
      </c>
      <c r="BX165" s="19"/>
      <c r="BY165" s="6"/>
      <c r="BZ165" s="6"/>
      <c r="CA165" s="6"/>
      <c r="CB165" s="6"/>
      <c r="CC165" s="141">
        <f t="shared" si="73"/>
        <v>0</v>
      </c>
      <c r="CD165" s="82"/>
      <c r="CE165" s="70"/>
      <c r="CF165" s="70"/>
      <c r="CG165" s="70"/>
      <c r="CH165" s="6"/>
      <c r="CI165" s="70"/>
      <c r="CJ165" s="35"/>
      <c r="CK165" s="77"/>
      <c r="CL165" s="77">
        <v>0.28000000000000003</v>
      </c>
      <c r="CM165" s="77"/>
      <c r="CN165" s="77"/>
      <c r="CO165" s="145"/>
      <c r="CP165" s="145"/>
      <c r="CQ165" s="145"/>
      <c r="CR165" s="145"/>
      <c r="CT165" s="115"/>
    </row>
    <row r="166" spans="2:98" s="7" customFormat="1" ht="13.5" customHeight="1" thickBot="1" x14ac:dyDescent="0.2">
      <c r="B166" s="284"/>
      <c r="C166" s="88" t="s">
        <v>188</v>
      </c>
      <c r="D166" s="29"/>
      <c r="E166" s="28"/>
      <c r="F166" s="28"/>
      <c r="G166" s="28"/>
      <c r="H166" s="28"/>
      <c r="I166" s="28"/>
      <c r="J166" s="28"/>
      <c r="K166" s="37">
        <f t="shared" si="66"/>
        <v>0</v>
      </c>
      <c r="L166" s="29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65"/>
      <c r="AA166" s="27"/>
      <c r="AB166" s="28"/>
      <c r="AC166" s="28"/>
      <c r="AD166" s="28"/>
      <c r="AE166" s="28"/>
      <c r="AF166" s="37">
        <f t="shared" si="67"/>
        <v>0</v>
      </c>
      <c r="AG166" s="87"/>
      <c r="AH166" s="28"/>
      <c r="AI166" s="28"/>
      <c r="AJ166" s="28"/>
      <c r="AK166" s="28"/>
      <c r="AL166" s="28"/>
      <c r="AM166" s="65"/>
      <c r="AN166" s="28"/>
      <c r="AO166" s="28"/>
      <c r="AP166" s="28"/>
      <c r="AQ166" s="28"/>
      <c r="AR166" s="28"/>
      <c r="AS166" s="65">
        <f t="shared" si="68"/>
        <v>0</v>
      </c>
      <c r="AT166" s="27"/>
      <c r="AU166" s="28"/>
      <c r="AV166" s="28"/>
      <c r="AW166" s="37">
        <f t="shared" si="69"/>
        <v>0</v>
      </c>
      <c r="AX166" s="29"/>
      <c r="AY166" s="28"/>
      <c r="AZ166" s="28"/>
      <c r="BA166" s="28"/>
      <c r="BB166" s="28"/>
      <c r="BC166" s="28"/>
      <c r="BD166" s="28"/>
      <c r="BE166" s="28"/>
      <c r="BF166" s="28"/>
      <c r="BG166" s="65">
        <f t="shared" si="70"/>
        <v>0</v>
      </c>
      <c r="BH166" s="27"/>
      <c r="BI166" s="28"/>
      <c r="BJ166" s="28"/>
      <c r="BK166" s="28"/>
      <c r="BL166" s="28"/>
      <c r="BM166" s="28"/>
      <c r="BN166" s="28"/>
      <c r="BO166" s="28"/>
      <c r="BP166" s="28"/>
      <c r="BQ166" s="28"/>
      <c r="BR166" s="65">
        <f t="shared" si="71"/>
        <v>0</v>
      </c>
      <c r="BS166" s="27"/>
      <c r="BT166" s="28"/>
      <c r="BU166" s="65"/>
      <c r="BV166" s="27"/>
      <c r="BW166" s="37">
        <f t="shared" si="72"/>
        <v>0</v>
      </c>
      <c r="BX166" s="27"/>
      <c r="BY166" s="28"/>
      <c r="BZ166" s="28"/>
      <c r="CA166" s="28"/>
      <c r="CB166" s="28"/>
      <c r="CC166" s="142">
        <f t="shared" si="73"/>
        <v>0</v>
      </c>
      <c r="CD166" s="80"/>
      <c r="CE166" s="66"/>
      <c r="CF166" s="66"/>
      <c r="CG166" s="66"/>
      <c r="CH166" s="28"/>
      <c r="CI166" s="66"/>
      <c r="CJ166" s="37"/>
      <c r="CK166" s="75"/>
      <c r="CL166" s="75">
        <v>7.43</v>
      </c>
      <c r="CM166" s="75"/>
      <c r="CN166" s="75"/>
      <c r="CO166" s="145"/>
      <c r="CP166" s="145"/>
      <c r="CQ166" s="145"/>
      <c r="CR166" s="145"/>
      <c r="CT166" s="115"/>
    </row>
    <row r="167" spans="2:98" s="7" customFormat="1" ht="13.5" customHeight="1" thickBot="1" x14ac:dyDescent="0.2">
      <c r="B167" s="284"/>
      <c r="C167" s="40" t="s">
        <v>144</v>
      </c>
      <c r="D167" s="131">
        <v>994995.72</v>
      </c>
      <c r="E167" s="22"/>
      <c r="F167" s="22">
        <v>3390.04</v>
      </c>
      <c r="G167" s="22">
        <v>766.05</v>
      </c>
      <c r="H167" s="22"/>
      <c r="I167" s="22"/>
      <c r="J167" s="22"/>
      <c r="K167" s="39">
        <f t="shared" si="66"/>
        <v>999151.81</v>
      </c>
      <c r="L167" s="131">
        <v>29005020.100000098</v>
      </c>
      <c r="M167" s="22">
        <v>0.9</v>
      </c>
      <c r="N167" s="22">
        <v>4058376.36</v>
      </c>
      <c r="O167" s="22">
        <v>5</v>
      </c>
      <c r="P167" s="22">
        <v>7131.96</v>
      </c>
      <c r="Q167" s="22"/>
      <c r="R167" s="22"/>
      <c r="S167" s="22"/>
      <c r="T167" s="22"/>
      <c r="U167" s="22"/>
      <c r="V167" s="22"/>
      <c r="W167" s="22"/>
      <c r="X167" s="22"/>
      <c r="Y167" s="22"/>
      <c r="Z167" s="50"/>
      <c r="AA167" s="21"/>
      <c r="AB167" s="22">
        <v>42370.51</v>
      </c>
      <c r="AC167" s="22"/>
      <c r="AD167" s="22"/>
      <c r="AE167" s="22">
        <v>1258895.3700000001</v>
      </c>
      <c r="AF167" s="39">
        <f t="shared" si="67"/>
        <v>34371800.2000001</v>
      </c>
      <c r="AG167" s="131">
        <v>60213.46</v>
      </c>
      <c r="AH167" s="22">
        <v>3000</v>
      </c>
      <c r="AI167" s="22">
        <v>18554.689999999999</v>
      </c>
      <c r="AJ167" s="22"/>
      <c r="AK167" s="22"/>
      <c r="AL167" s="22"/>
      <c r="AM167" s="22">
        <v>1330</v>
      </c>
      <c r="AN167" s="22">
        <v>751152.34</v>
      </c>
      <c r="AO167" s="22"/>
      <c r="AP167" s="22">
        <v>80425</v>
      </c>
      <c r="AQ167" s="22">
        <v>20</v>
      </c>
      <c r="AR167" s="22"/>
      <c r="AS167" s="50">
        <f t="shared" si="68"/>
        <v>914695.49</v>
      </c>
      <c r="AT167" s="21"/>
      <c r="AU167" s="22"/>
      <c r="AV167" s="22"/>
      <c r="AW167" s="39">
        <f t="shared" si="69"/>
        <v>0</v>
      </c>
      <c r="AX167" s="131">
        <v>18300</v>
      </c>
      <c r="AY167" s="22"/>
      <c r="AZ167" s="22"/>
      <c r="BA167" s="22"/>
      <c r="BB167" s="22">
        <v>113159</v>
      </c>
      <c r="BC167" s="22"/>
      <c r="BD167" s="22"/>
      <c r="BE167" s="22"/>
      <c r="BF167" s="22"/>
      <c r="BG167" s="50">
        <f t="shared" si="70"/>
        <v>131459</v>
      </c>
      <c r="BH167" s="21"/>
      <c r="BI167" s="22"/>
      <c r="BJ167" s="22">
        <v>1185.1099999999999</v>
      </c>
      <c r="BK167" s="22"/>
      <c r="BL167" s="22"/>
      <c r="BM167" s="22"/>
      <c r="BN167" s="22"/>
      <c r="BO167" s="22"/>
      <c r="BP167" s="22"/>
      <c r="BQ167" s="22">
        <v>168.51</v>
      </c>
      <c r="BR167" s="50">
        <f t="shared" si="71"/>
        <v>1353.62</v>
      </c>
      <c r="BS167" s="21">
        <v>59878999.130000003</v>
      </c>
      <c r="BT167" s="22">
        <v>11947059.859999999</v>
      </c>
      <c r="BU167" s="50"/>
      <c r="BV167" s="21">
        <v>11472242.060000001</v>
      </c>
      <c r="BW167" s="39">
        <f t="shared" si="72"/>
        <v>83298301.050000012</v>
      </c>
      <c r="BX167" s="21">
        <v>510</v>
      </c>
      <c r="BY167" s="22"/>
      <c r="BZ167" s="22"/>
      <c r="CA167" s="22"/>
      <c r="CB167" s="22"/>
      <c r="CC167" s="196">
        <f t="shared" si="73"/>
        <v>510</v>
      </c>
      <c r="CD167" s="134">
        <v>104</v>
      </c>
      <c r="CE167" s="103">
        <v>92</v>
      </c>
      <c r="CF167" s="103"/>
      <c r="CG167" s="103">
        <v>3</v>
      </c>
      <c r="CH167" s="22"/>
      <c r="CI167" s="103"/>
      <c r="CJ167" s="39">
        <v>330177.09000000003</v>
      </c>
      <c r="CK167" s="104">
        <v>39008.660000000003</v>
      </c>
      <c r="CL167" s="104">
        <v>1177.54</v>
      </c>
      <c r="CM167" s="104"/>
      <c r="CN167" s="104">
        <v>7290665.2300000004</v>
      </c>
      <c r="CO167" s="145"/>
      <c r="CP167" s="145"/>
      <c r="CQ167" s="145"/>
      <c r="CR167" s="145"/>
      <c r="CT167" s="115"/>
    </row>
    <row r="168" spans="2:98" s="7" customFormat="1" ht="13.5" customHeight="1" thickBot="1" x14ac:dyDescent="0.2">
      <c r="B168" s="284"/>
      <c r="C168" s="94" t="s">
        <v>189</v>
      </c>
      <c r="D168" s="5"/>
      <c r="E168" s="6"/>
      <c r="F168" s="6"/>
      <c r="G168" s="6"/>
      <c r="H168" s="6"/>
      <c r="I168" s="6"/>
      <c r="J168" s="6"/>
      <c r="K168" s="35">
        <f t="shared" si="66"/>
        <v>0</v>
      </c>
      <c r="L168" s="5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16"/>
      <c r="AA168" s="19"/>
      <c r="AB168" s="6"/>
      <c r="AC168" s="6"/>
      <c r="AD168" s="6"/>
      <c r="AE168" s="6"/>
      <c r="AF168" s="35">
        <f t="shared" si="67"/>
        <v>0</v>
      </c>
      <c r="AG168" s="5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16">
        <f t="shared" si="68"/>
        <v>0</v>
      </c>
      <c r="AT168" s="19"/>
      <c r="AU168" s="6"/>
      <c r="AV168" s="6"/>
      <c r="AW168" s="35">
        <f t="shared" si="69"/>
        <v>0</v>
      </c>
      <c r="AX168" s="5"/>
      <c r="AY168" s="6"/>
      <c r="AZ168" s="6"/>
      <c r="BA168" s="6"/>
      <c r="BB168" s="6"/>
      <c r="BC168" s="6"/>
      <c r="BD168" s="6"/>
      <c r="BE168" s="6"/>
      <c r="BF168" s="6"/>
      <c r="BG168" s="16">
        <f t="shared" si="70"/>
        <v>0</v>
      </c>
      <c r="BH168" s="19"/>
      <c r="BI168" s="6"/>
      <c r="BJ168" s="6"/>
      <c r="BK168" s="6"/>
      <c r="BL168" s="6"/>
      <c r="BM168" s="6"/>
      <c r="BN168" s="6"/>
      <c r="BO168" s="6"/>
      <c r="BP168" s="6"/>
      <c r="BQ168" s="6"/>
      <c r="BR168" s="16">
        <f t="shared" si="71"/>
        <v>0</v>
      </c>
      <c r="BS168" s="19"/>
      <c r="BT168" s="6"/>
      <c r="BU168" s="16"/>
      <c r="BV168" s="19"/>
      <c r="BW168" s="35">
        <f t="shared" si="72"/>
        <v>0</v>
      </c>
      <c r="BX168" s="19"/>
      <c r="BY168" s="6"/>
      <c r="BZ168" s="6"/>
      <c r="CA168" s="6"/>
      <c r="CB168" s="6"/>
      <c r="CC168" s="141">
        <f t="shared" si="73"/>
        <v>0</v>
      </c>
      <c r="CD168" s="82"/>
      <c r="CE168" s="70"/>
      <c r="CF168" s="70"/>
      <c r="CG168" s="70"/>
      <c r="CH168" s="6"/>
      <c r="CI168" s="70"/>
      <c r="CJ168" s="35"/>
      <c r="CK168" s="77"/>
      <c r="CL168" s="77"/>
      <c r="CM168" s="77"/>
      <c r="CN168" s="77">
        <v>2436228</v>
      </c>
      <c r="CO168" s="145"/>
      <c r="CP168" s="145"/>
      <c r="CQ168" s="145"/>
      <c r="CR168" s="145"/>
      <c r="CT168" s="115"/>
    </row>
    <row r="169" spans="2:98" s="7" customFormat="1" ht="14.25" customHeight="1" thickBot="1" x14ac:dyDescent="0.2">
      <c r="B169" s="284"/>
      <c r="C169" s="41" t="s">
        <v>190</v>
      </c>
      <c r="D169" s="5"/>
      <c r="E169" s="6"/>
      <c r="F169" s="6"/>
      <c r="G169" s="6"/>
      <c r="H169" s="6"/>
      <c r="I169" s="6"/>
      <c r="J169" s="6"/>
      <c r="K169" s="35">
        <f t="shared" si="66"/>
        <v>0</v>
      </c>
      <c r="L169" s="5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16"/>
      <c r="AA169" s="19"/>
      <c r="AB169" s="6"/>
      <c r="AC169" s="6"/>
      <c r="AD169" s="6"/>
      <c r="AE169" s="6"/>
      <c r="AF169" s="35">
        <f t="shared" si="67"/>
        <v>0</v>
      </c>
      <c r="AG169" s="5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16">
        <f t="shared" si="68"/>
        <v>0</v>
      </c>
      <c r="AT169" s="19"/>
      <c r="AU169" s="6"/>
      <c r="AV169" s="6"/>
      <c r="AW169" s="35">
        <f t="shared" si="69"/>
        <v>0</v>
      </c>
      <c r="AX169" s="5"/>
      <c r="AY169" s="6"/>
      <c r="AZ169" s="6"/>
      <c r="BA169" s="6"/>
      <c r="BB169" s="6"/>
      <c r="BC169" s="6"/>
      <c r="BD169" s="6"/>
      <c r="BE169" s="6"/>
      <c r="BF169" s="6"/>
      <c r="BG169" s="16">
        <f t="shared" si="70"/>
        <v>0</v>
      </c>
      <c r="BH169" s="19"/>
      <c r="BI169" s="6"/>
      <c r="BJ169" s="6"/>
      <c r="BK169" s="6"/>
      <c r="BL169" s="6"/>
      <c r="BM169" s="6"/>
      <c r="BN169" s="6"/>
      <c r="BO169" s="6"/>
      <c r="BP169" s="6"/>
      <c r="BQ169" s="6"/>
      <c r="BR169" s="16">
        <f t="shared" si="71"/>
        <v>0</v>
      </c>
      <c r="BS169" s="19"/>
      <c r="BT169" s="6"/>
      <c r="BU169" s="16"/>
      <c r="BV169" s="19"/>
      <c r="BW169" s="35">
        <f t="shared" si="72"/>
        <v>0</v>
      </c>
      <c r="BX169" s="19"/>
      <c r="BY169" s="6"/>
      <c r="BZ169" s="6"/>
      <c r="CA169" s="6"/>
      <c r="CB169" s="6"/>
      <c r="CC169" s="141">
        <f t="shared" si="73"/>
        <v>0</v>
      </c>
      <c r="CD169" s="82"/>
      <c r="CE169" s="70"/>
      <c r="CF169" s="70"/>
      <c r="CG169" s="70"/>
      <c r="CH169" s="6"/>
      <c r="CI169" s="70"/>
      <c r="CJ169" s="35"/>
      <c r="CK169" s="77"/>
      <c r="CL169" s="77">
        <v>1.1599999999999999</v>
      </c>
      <c r="CM169" s="77"/>
      <c r="CN169" s="77"/>
      <c r="CO169" s="145"/>
      <c r="CP169" s="145"/>
      <c r="CQ169" s="145"/>
      <c r="CR169" s="145"/>
      <c r="CT169" s="115"/>
    </row>
    <row r="170" spans="2:98" s="7" customFormat="1" ht="13.5" customHeight="1" thickBot="1" x14ac:dyDescent="0.2">
      <c r="B170" s="284"/>
      <c r="C170" s="41" t="s">
        <v>138</v>
      </c>
      <c r="D170" s="5"/>
      <c r="E170" s="6"/>
      <c r="F170" s="6"/>
      <c r="G170" s="6"/>
      <c r="H170" s="6"/>
      <c r="I170" s="6"/>
      <c r="J170" s="6"/>
      <c r="K170" s="35">
        <f t="shared" si="66"/>
        <v>0</v>
      </c>
      <c r="L170" s="5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16"/>
      <c r="AA170" s="19"/>
      <c r="AB170" s="6"/>
      <c r="AC170" s="6"/>
      <c r="AD170" s="6"/>
      <c r="AE170" s="6"/>
      <c r="AF170" s="35">
        <f t="shared" si="67"/>
        <v>0</v>
      </c>
      <c r="AG170" s="5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16">
        <f t="shared" si="68"/>
        <v>0</v>
      </c>
      <c r="AT170" s="19"/>
      <c r="AU170" s="6"/>
      <c r="AV170" s="6"/>
      <c r="AW170" s="35">
        <f t="shared" si="69"/>
        <v>0</v>
      </c>
      <c r="AX170" s="5"/>
      <c r="AY170" s="6"/>
      <c r="AZ170" s="6"/>
      <c r="BA170" s="6"/>
      <c r="BB170" s="6"/>
      <c r="BC170" s="6"/>
      <c r="BD170" s="6"/>
      <c r="BE170" s="6"/>
      <c r="BF170" s="6"/>
      <c r="BG170" s="16">
        <f t="shared" si="70"/>
        <v>0</v>
      </c>
      <c r="BH170" s="19"/>
      <c r="BI170" s="6"/>
      <c r="BJ170" s="6"/>
      <c r="BK170" s="6"/>
      <c r="BL170" s="6"/>
      <c r="BM170" s="6"/>
      <c r="BN170" s="6"/>
      <c r="BO170" s="6"/>
      <c r="BP170" s="6"/>
      <c r="BQ170" s="6"/>
      <c r="BR170" s="16">
        <f t="shared" si="71"/>
        <v>0</v>
      </c>
      <c r="BS170" s="19"/>
      <c r="BT170" s="6"/>
      <c r="BU170" s="16"/>
      <c r="BV170" s="19"/>
      <c r="BW170" s="35">
        <f t="shared" si="72"/>
        <v>0</v>
      </c>
      <c r="BX170" s="19"/>
      <c r="BY170" s="6"/>
      <c r="BZ170" s="6"/>
      <c r="CA170" s="6"/>
      <c r="CB170" s="6"/>
      <c r="CC170" s="141">
        <f t="shared" si="73"/>
        <v>0</v>
      </c>
      <c r="CD170" s="82"/>
      <c r="CE170" s="70"/>
      <c r="CF170" s="70"/>
      <c r="CG170" s="70"/>
      <c r="CH170" s="6"/>
      <c r="CI170" s="70"/>
      <c r="CJ170" s="35"/>
      <c r="CK170" s="77">
        <v>58.440000000000097</v>
      </c>
      <c r="CL170" s="77">
        <v>308.82999999999902</v>
      </c>
      <c r="CM170" s="77"/>
      <c r="CN170" s="77">
        <v>1.2</v>
      </c>
      <c r="CO170" s="145"/>
      <c r="CP170" s="145"/>
      <c r="CQ170" s="145"/>
      <c r="CR170" s="145"/>
      <c r="CT170" s="115"/>
    </row>
    <row r="171" spans="2:98" s="7" customFormat="1" ht="13.5" customHeight="1" thickBot="1" x14ac:dyDescent="0.2">
      <c r="B171" s="284"/>
      <c r="C171" s="41" t="s">
        <v>105</v>
      </c>
      <c r="D171" s="5"/>
      <c r="E171" s="6"/>
      <c r="F171" s="6"/>
      <c r="G171" s="6"/>
      <c r="H171" s="6"/>
      <c r="I171" s="6"/>
      <c r="J171" s="6"/>
      <c r="K171" s="35">
        <f t="shared" si="66"/>
        <v>0</v>
      </c>
      <c r="L171" s="5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16"/>
      <c r="AA171" s="19"/>
      <c r="AB171" s="6"/>
      <c r="AC171" s="6"/>
      <c r="AD171" s="6"/>
      <c r="AE171" s="6"/>
      <c r="AF171" s="35">
        <f t="shared" si="67"/>
        <v>0</v>
      </c>
      <c r="AG171" s="5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16">
        <f t="shared" si="68"/>
        <v>0</v>
      </c>
      <c r="AT171" s="19"/>
      <c r="AU171" s="6"/>
      <c r="AV171" s="6"/>
      <c r="AW171" s="35">
        <f t="shared" si="69"/>
        <v>0</v>
      </c>
      <c r="AX171" s="5"/>
      <c r="AY171" s="6"/>
      <c r="AZ171" s="6"/>
      <c r="BA171" s="6"/>
      <c r="BB171" s="6"/>
      <c r="BC171" s="6"/>
      <c r="BD171" s="6"/>
      <c r="BE171" s="6"/>
      <c r="BF171" s="6"/>
      <c r="BG171" s="16">
        <f t="shared" si="70"/>
        <v>0</v>
      </c>
      <c r="BH171" s="19"/>
      <c r="BI171" s="6"/>
      <c r="BJ171" s="6"/>
      <c r="BK171" s="6"/>
      <c r="BL171" s="6"/>
      <c r="BM171" s="6"/>
      <c r="BN171" s="6"/>
      <c r="BO171" s="6"/>
      <c r="BP171" s="6"/>
      <c r="BQ171" s="6"/>
      <c r="BR171" s="16">
        <f t="shared" si="71"/>
        <v>0</v>
      </c>
      <c r="BS171" s="19"/>
      <c r="BT171" s="6"/>
      <c r="BU171" s="16"/>
      <c r="BV171" s="19"/>
      <c r="BW171" s="35">
        <f t="shared" si="72"/>
        <v>0</v>
      </c>
      <c r="BX171" s="19"/>
      <c r="BY171" s="6"/>
      <c r="BZ171" s="6"/>
      <c r="CA171" s="6"/>
      <c r="CB171" s="6"/>
      <c r="CC171" s="141">
        <f t="shared" si="73"/>
        <v>0</v>
      </c>
      <c r="CD171" s="82"/>
      <c r="CE171" s="70"/>
      <c r="CF171" s="70"/>
      <c r="CG171" s="70"/>
      <c r="CH171" s="6"/>
      <c r="CI171" s="70"/>
      <c r="CJ171" s="35"/>
      <c r="CK171" s="77">
        <v>3.6</v>
      </c>
      <c r="CL171" s="77">
        <v>7.63</v>
      </c>
      <c r="CM171" s="77"/>
      <c r="CN171" s="77">
        <v>863515</v>
      </c>
      <c r="CO171" s="145"/>
      <c r="CP171" s="145"/>
      <c r="CQ171" s="145"/>
      <c r="CR171" s="145"/>
      <c r="CT171" s="115"/>
    </row>
    <row r="172" spans="2:98" s="7" customFormat="1" ht="13.5" customHeight="1" thickBot="1" x14ac:dyDescent="0.2">
      <c r="B172" s="285"/>
      <c r="C172" s="42" t="s">
        <v>67</v>
      </c>
      <c r="D172" s="56">
        <f t="shared" ref="D172:Z172" si="74">SUM(D157:D171)</f>
        <v>1047837.9199999999</v>
      </c>
      <c r="E172" s="32">
        <f t="shared" si="74"/>
        <v>0</v>
      </c>
      <c r="F172" s="32">
        <f t="shared" si="74"/>
        <v>3506.32</v>
      </c>
      <c r="G172" s="32">
        <f t="shared" si="74"/>
        <v>105658.90000000001</v>
      </c>
      <c r="H172" s="32">
        <f t="shared" si="74"/>
        <v>0</v>
      </c>
      <c r="I172" s="32">
        <f t="shared" si="74"/>
        <v>0</v>
      </c>
      <c r="J172" s="32">
        <f t="shared" si="74"/>
        <v>0</v>
      </c>
      <c r="K172" s="38">
        <f t="shared" si="74"/>
        <v>1157003.1400000001</v>
      </c>
      <c r="L172" s="33">
        <f t="shared" si="74"/>
        <v>252722880.93000209</v>
      </c>
      <c r="M172" s="32">
        <f t="shared" si="74"/>
        <v>528352.53</v>
      </c>
      <c r="N172" s="32">
        <f t="shared" si="74"/>
        <v>17875110.039999999</v>
      </c>
      <c r="O172" s="32">
        <f t="shared" si="74"/>
        <v>448611.99</v>
      </c>
      <c r="P172" s="32">
        <f t="shared" si="74"/>
        <v>11868.52</v>
      </c>
      <c r="Q172" s="32">
        <f t="shared" si="74"/>
        <v>0</v>
      </c>
      <c r="R172" s="32">
        <f t="shared" si="74"/>
        <v>0</v>
      </c>
      <c r="S172" s="32">
        <f t="shared" si="74"/>
        <v>0</v>
      </c>
      <c r="T172" s="32">
        <f t="shared" si="74"/>
        <v>114.9</v>
      </c>
      <c r="U172" s="32">
        <f t="shared" si="74"/>
        <v>0</v>
      </c>
      <c r="V172" s="32">
        <f t="shared" si="74"/>
        <v>14993.45</v>
      </c>
      <c r="W172" s="32">
        <f t="shared" si="74"/>
        <v>0</v>
      </c>
      <c r="X172" s="32">
        <f t="shared" si="74"/>
        <v>3240</v>
      </c>
      <c r="Y172" s="32">
        <f t="shared" si="74"/>
        <v>0</v>
      </c>
      <c r="Z172" s="38">
        <f t="shared" si="74"/>
        <v>40395.96</v>
      </c>
      <c r="AA172" s="31">
        <f t="shared" ref="AA172:AW172" si="75">SUM(AA157:AA171)</f>
        <v>0</v>
      </c>
      <c r="AB172" s="32">
        <f t="shared" si="75"/>
        <v>46243.350000000006</v>
      </c>
      <c r="AC172" s="32">
        <f t="shared" si="75"/>
        <v>0</v>
      </c>
      <c r="AD172" s="32">
        <f t="shared" si="75"/>
        <v>0</v>
      </c>
      <c r="AE172" s="32">
        <f t="shared" si="75"/>
        <v>7921199.9900000002</v>
      </c>
      <c r="AF172" s="38">
        <f t="shared" si="75"/>
        <v>279613011.66000211</v>
      </c>
      <c r="AG172" s="44">
        <f t="shared" si="75"/>
        <v>431523.38</v>
      </c>
      <c r="AH172" s="32">
        <f t="shared" si="75"/>
        <v>3000</v>
      </c>
      <c r="AI172" s="32">
        <f t="shared" si="75"/>
        <v>93704.510000000009</v>
      </c>
      <c r="AJ172" s="32">
        <f t="shared" si="75"/>
        <v>0</v>
      </c>
      <c r="AK172" s="32">
        <f t="shared" si="75"/>
        <v>0</v>
      </c>
      <c r="AL172" s="32">
        <f t="shared" si="75"/>
        <v>0</v>
      </c>
      <c r="AM172" s="49">
        <f t="shared" si="75"/>
        <v>1330</v>
      </c>
      <c r="AN172" s="32">
        <f t="shared" si="75"/>
        <v>4207200.18</v>
      </c>
      <c r="AO172" s="32">
        <f t="shared" si="75"/>
        <v>0</v>
      </c>
      <c r="AP172" s="32">
        <f t="shared" si="75"/>
        <v>81490</v>
      </c>
      <c r="AQ172" s="32">
        <f t="shared" si="75"/>
        <v>91519.15</v>
      </c>
      <c r="AR172" s="32">
        <f t="shared" si="75"/>
        <v>0</v>
      </c>
      <c r="AS172" s="49">
        <f t="shared" si="75"/>
        <v>4909767.22</v>
      </c>
      <c r="AT172" s="31">
        <f t="shared" si="75"/>
        <v>0</v>
      </c>
      <c r="AU172" s="32">
        <f t="shared" si="75"/>
        <v>0</v>
      </c>
      <c r="AV172" s="32">
        <f t="shared" si="75"/>
        <v>0</v>
      </c>
      <c r="AW172" s="38">
        <f t="shared" si="75"/>
        <v>0</v>
      </c>
      <c r="AX172" s="31">
        <f t="shared" ref="AX172:BU172" si="76">SUM(AX157:AX171)</f>
        <v>476939.13</v>
      </c>
      <c r="AY172" s="32">
        <f t="shared" si="76"/>
        <v>0</v>
      </c>
      <c r="AZ172" s="32">
        <f t="shared" si="76"/>
        <v>604135</v>
      </c>
      <c r="BA172" s="32">
        <f t="shared" si="76"/>
        <v>0</v>
      </c>
      <c r="BB172" s="32">
        <f t="shared" si="76"/>
        <v>139933</v>
      </c>
      <c r="BC172" s="32">
        <f t="shared" si="76"/>
        <v>0</v>
      </c>
      <c r="BD172" s="32">
        <f t="shared" si="76"/>
        <v>0</v>
      </c>
      <c r="BE172" s="32">
        <f t="shared" si="76"/>
        <v>0</v>
      </c>
      <c r="BF172" s="32">
        <f t="shared" si="76"/>
        <v>0</v>
      </c>
      <c r="BG172" s="49">
        <f t="shared" si="76"/>
        <v>1221007.1299999999</v>
      </c>
      <c r="BH172" s="186">
        <f t="shared" si="76"/>
        <v>0</v>
      </c>
      <c r="BI172" s="60">
        <f t="shared" si="76"/>
        <v>0</v>
      </c>
      <c r="BJ172" s="60">
        <f t="shared" si="76"/>
        <v>1185.1099999999999</v>
      </c>
      <c r="BK172" s="60">
        <f t="shared" si="76"/>
        <v>0</v>
      </c>
      <c r="BL172" s="60">
        <f t="shared" si="76"/>
        <v>0</v>
      </c>
      <c r="BM172" s="60">
        <f t="shared" si="76"/>
        <v>0.01</v>
      </c>
      <c r="BN172" s="60">
        <f t="shared" si="76"/>
        <v>0</v>
      </c>
      <c r="BO172" s="60">
        <f t="shared" si="76"/>
        <v>0</v>
      </c>
      <c r="BP172" s="60">
        <f t="shared" si="76"/>
        <v>0</v>
      </c>
      <c r="BQ172" s="60">
        <f t="shared" si="76"/>
        <v>168.51</v>
      </c>
      <c r="BR172" s="187">
        <f t="shared" si="76"/>
        <v>1353.6299999999999</v>
      </c>
      <c r="BS172" s="180">
        <f t="shared" si="76"/>
        <v>109893320.47</v>
      </c>
      <c r="BT172" s="60">
        <f t="shared" si="76"/>
        <v>11965120.059999999</v>
      </c>
      <c r="BU172" s="187">
        <f t="shared" si="76"/>
        <v>1025275</v>
      </c>
      <c r="BV172" s="180">
        <f t="shared" ref="BV172:CN172" si="77">SUM(BV157:BV171)</f>
        <v>17657334.859999999</v>
      </c>
      <c r="BW172" s="183">
        <f t="shared" si="77"/>
        <v>140541050.39000002</v>
      </c>
      <c r="BX172" s="180">
        <f t="shared" si="77"/>
        <v>515</v>
      </c>
      <c r="BY172" s="60">
        <f t="shared" si="77"/>
        <v>150</v>
      </c>
      <c r="BZ172" s="60">
        <f t="shared" si="77"/>
        <v>0</v>
      </c>
      <c r="CA172" s="60">
        <f t="shared" si="77"/>
        <v>0</v>
      </c>
      <c r="CB172" s="60">
        <f t="shared" si="77"/>
        <v>0</v>
      </c>
      <c r="CC172" s="38">
        <f t="shared" si="77"/>
        <v>665</v>
      </c>
      <c r="CD172" s="172">
        <f t="shared" si="77"/>
        <v>168</v>
      </c>
      <c r="CE172" s="173">
        <f t="shared" si="77"/>
        <v>156</v>
      </c>
      <c r="CF172" s="68">
        <f t="shared" si="77"/>
        <v>0</v>
      </c>
      <c r="CG172" s="173">
        <f t="shared" si="77"/>
        <v>3</v>
      </c>
      <c r="CH172" s="60">
        <f t="shared" si="77"/>
        <v>3.3</v>
      </c>
      <c r="CI172" s="173">
        <f t="shared" si="77"/>
        <v>0</v>
      </c>
      <c r="CJ172" s="38">
        <f t="shared" si="77"/>
        <v>390562.99000000005</v>
      </c>
      <c r="CK172" s="184">
        <f t="shared" si="77"/>
        <v>253180.17000000604</v>
      </c>
      <c r="CL172" s="185">
        <v>49548.029999999926</v>
      </c>
      <c r="CM172" s="184">
        <f t="shared" si="77"/>
        <v>0</v>
      </c>
      <c r="CN172" s="184">
        <f t="shared" si="77"/>
        <v>36372684.420000002</v>
      </c>
      <c r="CO172" s="145"/>
      <c r="CP172" s="145"/>
      <c r="CQ172" s="145"/>
      <c r="CR172" s="145"/>
      <c r="CT172" s="115"/>
    </row>
    <row r="173" spans="2:98" s="7" customFormat="1" ht="13.5" customHeight="1" thickBot="1" x14ac:dyDescent="0.2">
      <c r="B173" s="282" t="s">
        <v>145</v>
      </c>
      <c r="C173" s="283"/>
      <c r="D173" s="55"/>
      <c r="E173" s="15"/>
      <c r="F173" s="15"/>
      <c r="G173" s="15"/>
      <c r="H173" s="15"/>
      <c r="I173" s="15"/>
      <c r="J173" s="15"/>
      <c r="K173" s="36">
        <f>SUM(D173:J173)</f>
        <v>0</v>
      </c>
      <c r="L173" s="17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36"/>
      <c r="AA173" s="20"/>
      <c r="AB173" s="15"/>
      <c r="AC173" s="15"/>
      <c r="AD173" s="15"/>
      <c r="AE173" s="15"/>
      <c r="AF173" s="36">
        <f>SUM(L173:Z173,AA173:AE173)</f>
        <v>0</v>
      </c>
      <c r="AG173" s="43"/>
      <c r="AH173" s="46"/>
      <c r="AI173" s="46"/>
      <c r="AJ173" s="46"/>
      <c r="AK173" s="46"/>
      <c r="AL173" s="46"/>
      <c r="AM173" s="47"/>
      <c r="AN173" s="46"/>
      <c r="AO173" s="46"/>
      <c r="AP173" s="46"/>
      <c r="AQ173" s="46"/>
      <c r="AR173" s="46"/>
      <c r="AS173" s="47">
        <f t="shared" si="68"/>
        <v>0</v>
      </c>
      <c r="AT173" s="52"/>
      <c r="AU173" s="46"/>
      <c r="AV173" s="46"/>
      <c r="AW173" s="53">
        <f t="shared" si="69"/>
        <v>0</v>
      </c>
      <c r="AX173" s="52"/>
      <c r="AY173" s="46"/>
      <c r="AZ173" s="46"/>
      <c r="BA173" s="46"/>
      <c r="BB173" s="46"/>
      <c r="BC173" s="46"/>
      <c r="BD173" s="46"/>
      <c r="BE173" s="46"/>
      <c r="BF173" s="46"/>
      <c r="BG173" s="53">
        <f t="shared" si="70"/>
        <v>0</v>
      </c>
      <c r="BH173" s="54"/>
      <c r="BI173" s="46"/>
      <c r="BJ173" s="46"/>
      <c r="BK173" s="46"/>
      <c r="BL173" s="46"/>
      <c r="BM173" s="46"/>
      <c r="BN173" s="46"/>
      <c r="BO173" s="46"/>
      <c r="BP173" s="46"/>
      <c r="BQ173" s="46"/>
      <c r="BR173" s="47">
        <f t="shared" si="71"/>
        <v>0</v>
      </c>
      <c r="BS173" s="52"/>
      <c r="BT173" s="46"/>
      <c r="BU173" s="53"/>
      <c r="BV173" s="52"/>
      <c r="BW173" s="53">
        <f>SUM(BS173:BU173,BV173)</f>
        <v>0</v>
      </c>
      <c r="BX173" s="51"/>
      <c r="BY173" s="46"/>
      <c r="BZ173" s="46"/>
      <c r="CA173" s="46"/>
      <c r="CB173" s="46"/>
      <c r="CC173" s="47">
        <f t="shared" si="73"/>
        <v>0</v>
      </c>
      <c r="CD173" s="83"/>
      <c r="CE173" s="71"/>
      <c r="CF173" s="71"/>
      <c r="CG173" s="144"/>
      <c r="CH173" s="46"/>
      <c r="CI173" s="71"/>
      <c r="CJ173" s="53"/>
      <c r="CK173" s="78">
        <v>45.050000000000097</v>
      </c>
      <c r="CL173" s="57">
        <v>8352.0700000005108</v>
      </c>
      <c r="CM173" s="78"/>
      <c r="CN173" s="78">
        <v>0.3</v>
      </c>
      <c r="CO173" s="10"/>
      <c r="CP173" s="10"/>
      <c r="CQ173" s="10"/>
      <c r="CR173" s="10"/>
      <c r="CT173" s="115"/>
    </row>
    <row r="174" spans="2:98" s="7" customFormat="1" ht="13.5" customHeight="1" thickBot="1" x14ac:dyDescent="0.2">
      <c r="B174" s="280" t="s">
        <v>110</v>
      </c>
      <c r="C174" s="281"/>
      <c r="D174" s="59">
        <f t="shared" ref="D174:AI174" si="78">SUM(D42,D92,D96,D119,D156,D172,D173)</f>
        <v>16094624.630000001</v>
      </c>
      <c r="E174" s="61">
        <f t="shared" si="78"/>
        <v>13383354.25</v>
      </c>
      <c r="F174" s="61">
        <f t="shared" si="78"/>
        <v>127206.05</v>
      </c>
      <c r="G174" s="61">
        <f t="shared" si="78"/>
        <v>852334.25</v>
      </c>
      <c r="H174" s="61">
        <f t="shared" si="78"/>
        <v>0</v>
      </c>
      <c r="I174" s="61">
        <f t="shared" si="78"/>
        <v>635461.9</v>
      </c>
      <c r="J174" s="61">
        <f t="shared" si="78"/>
        <v>0</v>
      </c>
      <c r="K174" s="62">
        <f t="shared" si="78"/>
        <v>31092981.079999998</v>
      </c>
      <c r="L174" s="167">
        <f t="shared" si="78"/>
        <v>577578978.3500011</v>
      </c>
      <c r="M174" s="61">
        <f t="shared" si="78"/>
        <v>1094154294.2900031</v>
      </c>
      <c r="N174" s="61">
        <f t="shared" si="78"/>
        <v>18675027.640000001</v>
      </c>
      <c r="O174" s="61">
        <f t="shared" si="78"/>
        <v>449228.33999999997</v>
      </c>
      <c r="P174" s="61">
        <f t="shared" si="78"/>
        <v>11868.52</v>
      </c>
      <c r="Q174" s="61">
        <f t="shared" si="78"/>
        <v>1247368.8500000001</v>
      </c>
      <c r="R174" s="61">
        <f t="shared" si="78"/>
        <v>7839628.75</v>
      </c>
      <c r="S174" s="61">
        <f t="shared" si="78"/>
        <v>1.2</v>
      </c>
      <c r="T174" s="61">
        <f t="shared" si="78"/>
        <v>3067053.7699999996</v>
      </c>
      <c r="U174" s="61">
        <f t="shared" si="78"/>
        <v>187560.75</v>
      </c>
      <c r="V174" s="61">
        <f t="shared" si="78"/>
        <v>13375749.06999998</v>
      </c>
      <c r="W174" s="61">
        <f t="shared" si="78"/>
        <v>8949000.4300000016</v>
      </c>
      <c r="X174" s="61">
        <f t="shared" si="78"/>
        <v>1255879.46</v>
      </c>
      <c r="Y174" s="61">
        <f t="shared" si="78"/>
        <v>41.16</v>
      </c>
      <c r="Z174" s="62">
        <f t="shared" si="78"/>
        <v>4475607.6900000004</v>
      </c>
      <c r="AA174" s="63">
        <f t="shared" si="78"/>
        <v>59013.81</v>
      </c>
      <c r="AB174" s="61">
        <f t="shared" si="78"/>
        <v>615006829.09999907</v>
      </c>
      <c r="AC174" s="61">
        <f t="shared" si="78"/>
        <v>434221152.69999492</v>
      </c>
      <c r="AD174" s="61">
        <f t="shared" si="78"/>
        <v>0</v>
      </c>
      <c r="AE174" s="61">
        <f t="shared" si="78"/>
        <v>84393545.989999697</v>
      </c>
      <c r="AF174" s="62">
        <f t="shared" si="78"/>
        <v>2864947829.8699985</v>
      </c>
      <c r="AG174" s="163">
        <f t="shared" si="78"/>
        <v>1545082.5299999998</v>
      </c>
      <c r="AH174" s="61">
        <f t="shared" si="78"/>
        <v>840570.49</v>
      </c>
      <c r="AI174" s="61">
        <f t="shared" si="78"/>
        <v>119942.6</v>
      </c>
      <c r="AJ174" s="61">
        <f t="shared" ref="AJ174:BO174" si="79">SUM(AJ42,AJ92,AJ96,AJ119,AJ156,AJ172,AJ173)</f>
        <v>0</v>
      </c>
      <c r="AK174" s="61">
        <f t="shared" si="79"/>
        <v>0</v>
      </c>
      <c r="AL174" s="61">
        <f t="shared" si="79"/>
        <v>0</v>
      </c>
      <c r="AM174" s="64">
        <f t="shared" si="79"/>
        <v>529644.28</v>
      </c>
      <c r="AN174" s="61">
        <f t="shared" si="79"/>
        <v>36565075.210000001</v>
      </c>
      <c r="AO174" s="61">
        <f t="shared" si="79"/>
        <v>2251239.71</v>
      </c>
      <c r="AP174" s="61">
        <f t="shared" si="79"/>
        <v>4012111.65</v>
      </c>
      <c r="AQ174" s="61">
        <f t="shared" si="79"/>
        <v>51244188.280000024</v>
      </c>
      <c r="AR174" s="61">
        <f t="shared" si="79"/>
        <v>95275.950000000012</v>
      </c>
      <c r="AS174" s="64">
        <f t="shared" si="79"/>
        <v>97203130.700000033</v>
      </c>
      <c r="AT174" s="63">
        <f t="shared" si="79"/>
        <v>7541813.2000000002</v>
      </c>
      <c r="AU174" s="61">
        <f t="shared" si="79"/>
        <v>13850175.180000011</v>
      </c>
      <c r="AV174" s="61">
        <f t="shared" si="79"/>
        <v>76</v>
      </c>
      <c r="AW174" s="62">
        <f t="shared" si="79"/>
        <v>21392064.38000001</v>
      </c>
      <c r="AX174" s="63">
        <f t="shared" si="79"/>
        <v>27046625.289999995</v>
      </c>
      <c r="AY174" s="61">
        <f t="shared" si="79"/>
        <v>1068875.33</v>
      </c>
      <c r="AZ174" s="61">
        <f t="shared" si="79"/>
        <v>604135</v>
      </c>
      <c r="BA174" s="61">
        <f t="shared" si="79"/>
        <v>3.1</v>
      </c>
      <c r="BB174" s="61">
        <f t="shared" si="79"/>
        <v>149691</v>
      </c>
      <c r="BC174" s="61">
        <f t="shared" si="79"/>
        <v>760723</v>
      </c>
      <c r="BD174" s="61">
        <f t="shared" si="79"/>
        <v>290880</v>
      </c>
      <c r="BE174" s="135">
        <f t="shared" si="79"/>
        <v>0</v>
      </c>
      <c r="BF174" s="135">
        <f t="shared" si="79"/>
        <v>0</v>
      </c>
      <c r="BG174" s="62">
        <f t="shared" si="79"/>
        <v>29920932.719999999</v>
      </c>
      <c r="BH174" s="59">
        <f t="shared" si="79"/>
        <v>0</v>
      </c>
      <c r="BI174" s="61">
        <f t="shared" si="79"/>
        <v>19083</v>
      </c>
      <c r="BJ174" s="61">
        <f t="shared" si="79"/>
        <v>1684.8</v>
      </c>
      <c r="BK174" s="61">
        <f t="shared" si="79"/>
        <v>123734.86</v>
      </c>
      <c r="BL174" s="61">
        <f t="shared" si="79"/>
        <v>32413.82</v>
      </c>
      <c r="BM174" s="61">
        <f t="shared" si="79"/>
        <v>72298.92</v>
      </c>
      <c r="BN174" s="61">
        <f t="shared" si="79"/>
        <v>7040</v>
      </c>
      <c r="BO174" s="61">
        <f t="shared" si="79"/>
        <v>1998222.9700000002</v>
      </c>
      <c r="BP174" s="61">
        <f t="shared" ref="BP174:CK174" si="80">SUM(BP42,BP92,BP96,BP119,BP156,BP172,BP173)</f>
        <v>0</v>
      </c>
      <c r="BQ174" s="61">
        <f t="shared" si="80"/>
        <v>1010.56</v>
      </c>
      <c r="BR174" s="64">
        <f t="shared" si="80"/>
        <v>2255488.9299999997</v>
      </c>
      <c r="BS174" s="63">
        <f t="shared" si="80"/>
        <v>241036630.61999995</v>
      </c>
      <c r="BT174" s="61">
        <f t="shared" si="80"/>
        <v>16714661.809999999</v>
      </c>
      <c r="BU174" s="62">
        <f t="shared" si="80"/>
        <v>34963593.560000002</v>
      </c>
      <c r="BV174" s="63">
        <f t="shared" si="80"/>
        <v>67943462.640000001</v>
      </c>
      <c r="BW174" s="62">
        <f t="shared" si="80"/>
        <v>360658348.63</v>
      </c>
      <c r="BX174" s="167">
        <f t="shared" si="80"/>
        <v>2190339.88</v>
      </c>
      <c r="BY174" s="61">
        <f t="shared" si="80"/>
        <v>270148.83</v>
      </c>
      <c r="BZ174" s="61">
        <f t="shared" si="80"/>
        <v>0</v>
      </c>
      <c r="CA174" s="61">
        <f t="shared" si="80"/>
        <v>0</v>
      </c>
      <c r="CB174" s="61">
        <f t="shared" si="80"/>
        <v>0</v>
      </c>
      <c r="CC174" s="64">
        <f t="shared" si="80"/>
        <v>2460488.71</v>
      </c>
      <c r="CD174" s="84">
        <f t="shared" si="80"/>
        <v>689</v>
      </c>
      <c r="CE174" s="72">
        <f t="shared" si="80"/>
        <v>4089</v>
      </c>
      <c r="CF174" s="68">
        <f t="shared" si="80"/>
        <v>1011060</v>
      </c>
      <c r="CG174" s="107">
        <f t="shared" si="80"/>
        <v>68</v>
      </c>
      <c r="CH174" s="61">
        <f t="shared" si="80"/>
        <v>42</v>
      </c>
      <c r="CI174" s="73">
        <f t="shared" si="80"/>
        <v>0</v>
      </c>
      <c r="CJ174" s="38">
        <f t="shared" si="80"/>
        <v>842255.75</v>
      </c>
      <c r="CK174" s="79">
        <f t="shared" si="80"/>
        <v>34706593.849999495</v>
      </c>
      <c r="CL174" s="171">
        <v>2062817.1400000073</v>
      </c>
      <c r="CM174" s="79">
        <f>SUM(CM42,CM92,CM96,CM119,CM156,CM172,CM173)</f>
        <v>199813730</v>
      </c>
      <c r="CN174" s="79">
        <f>SUM(CN42,CN92,CN96,CN119,CN156,CN172,CN173)</f>
        <v>545513508.38999975</v>
      </c>
      <c r="CO174" s="10"/>
      <c r="CP174" s="10"/>
      <c r="CQ174" s="10"/>
      <c r="CR174" s="10"/>
      <c r="CT174" s="115"/>
    </row>
    <row r="175" spans="2:98" s="109" customFormat="1" ht="11.25" customHeight="1" x14ac:dyDescent="0.15">
      <c r="B175" s="108"/>
      <c r="C175" s="108"/>
      <c r="X175" s="140"/>
      <c r="Y175" s="140"/>
      <c r="Z175" s="140"/>
      <c r="AA175" s="140"/>
      <c r="AB175" s="140"/>
      <c r="AC175" s="140"/>
      <c r="AD175" s="140"/>
      <c r="AZ175" s="132"/>
      <c r="CD175" s="110"/>
      <c r="CE175" s="110"/>
      <c r="CG175" s="133"/>
      <c r="CH175" s="152"/>
      <c r="CI175" s="152"/>
      <c r="CJ175" s="152"/>
      <c r="CK175" s="152"/>
      <c r="CL175" s="152"/>
      <c r="CM175" s="152"/>
      <c r="CN175" s="152"/>
      <c r="CO175" s="108"/>
      <c r="CP175" s="108"/>
      <c r="CQ175" s="108"/>
      <c r="CR175" s="108"/>
      <c r="CT175" s="115"/>
    </row>
    <row r="176" spans="2:98" s="115" customFormat="1" ht="11.25" customHeight="1" x14ac:dyDescent="0.15">
      <c r="B176" s="114"/>
      <c r="C176" s="114"/>
      <c r="CD176" s="116"/>
      <c r="CE176" s="116"/>
      <c r="CH176" s="153"/>
      <c r="CI176" s="153"/>
      <c r="CJ176" s="153"/>
      <c r="CK176" s="153"/>
      <c r="CL176" s="153"/>
      <c r="CM176" s="153"/>
      <c r="CN176" s="153"/>
      <c r="CO176" s="114"/>
      <c r="CP176" s="114"/>
      <c r="CQ176" s="114"/>
      <c r="CR176" s="114"/>
    </row>
    <row r="177" spans="2:96" s="126" customFormat="1" ht="10.5" x14ac:dyDescent="0.15">
      <c r="B177" s="123"/>
      <c r="C177" s="123"/>
      <c r="D177" s="124"/>
      <c r="E177" s="124"/>
      <c r="F177" s="124"/>
      <c r="G177" s="124"/>
      <c r="H177" s="124"/>
      <c r="I177" s="124"/>
      <c r="J177" s="124"/>
      <c r="K177" s="124"/>
      <c r="L177" s="124"/>
      <c r="M177" s="124"/>
      <c r="N177" s="124"/>
      <c r="O177" s="124"/>
      <c r="P177" s="124"/>
      <c r="Q177" s="124"/>
      <c r="R177" s="124"/>
      <c r="S177" s="124"/>
      <c r="T177" s="124"/>
      <c r="U177" s="124"/>
      <c r="V177" s="124"/>
      <c r="W177" s="124"/>
      <c r="X177" s="124"/>
      <c r="Y177" s="124"/>
      <c r="Z177" s="124"/>
      <c r="AA177" s="124"/>
      <c r="AB177" s="124"/>
      <c r="AC177" s="124"/>
      <c r="AD177" s="124"/>
      <c r="AE177" s="124"/>
      <c r="AF177" s="124"/>
      <c r="AG177" s="124"/>
      <c r="AH177" s="124"/>
      <c r="AI177" s="124"/>
      <c r="AJ177" s="124"/>
      <c r="AK177" s="124"/>
      <c r="AL177" s="124"/>
      <c r="AM177" s="124"/>
      <c r="AN177" s="124"/>
      <c r="AO177" s="124"/>
      <c r="AP177" s="124"/>
      <c r="AQ177" s="124"/>
      <c r="AR177" s="124"/>
      <c r="AS177" s="124"/>
      <c r="AT177" s="124"/>
      <c r="AU177" s="124"/>
      <c r="AV177" s="124"/>
      <c r="AW177" s="124"/>
      <c r="AX177" s="124"/>
      <c r="AY177" s="124"/>
      <c r="AZ177" s="124"/>
      <c r="BA177" s="124"/>
      <c r="BB177" s="124"/>
      <c r="BC177" s="124"/>
      <c r="BD177" s="124"/>
      <c r="BE177" s="124"/>
      <c r="BF177" s="124"/>
      <c r="BG177" s="124"/>
      <c r="BH177" s="124"/>
      <c r="BI177" s="124"/>
      <c r="BJ177" s="124"/>
      <c r="BK177" s="124"/>
      <c r="BL177" s="124"/>
      <c r="BM177" s="124"/>
      <c r="BN177" s="124"/>
      <c r="BO177" s="124"/>
      <c r="BP177" s="124"/>
      <c r="BQ177" s="124"/>
      <c r="BR177" s="124"/>
      <c r="BS177" s="124"/>
      <c r="BT177" s="124"/>
      <c r="BU177" s="124"/>
      <c r="BV177" s="124"/>
      <c r="BW177" s="124"/>
      <c r="BX177" s="124"/>
      <c r="BY177" s="124"/>
      <c r="BZ177" s="124"/>
      <c r="CA177" s="124"/>
      <c r="CB177" s="124"/>
      <c r="CC177" s="124"/>
      <c r="CD177" s="124"/>
      <c r="CE177" s="124"/>
      <c r="CF177" s="124"/>
      <c r="CG177" s="124"/>
      <c r="CH177" s="124"/>
      <c r="CI177" s="124"/>
      <c r="CJ177" s="124"/>
      <c r="CK177" s="124"/>
      <c r="CL177" s="124"/>
      <c r="CM177" s="124"/>
      <c r="CN177" s="124"/>
      <c r="CO177" s="123"/>
      <c r="CP177" s="123"/>
      <c r="CQ177" s="123"/>
      <c r="CR177" s="123"/>
    </row>
    <row r="178" spans="2:96" s="128" customFormat="1" ht="10.5" x14ac:dyDescent="0.15">
      <c r="B178" s="127"/>
      <c r="C178" s="127"/>
      <c r="D178" s="125"/>
      <c r="E178" s="125"/>
      <c r="F178" s="125"/>
      <c r="G178" s="125"/>
      <c r="H178" s="125"/>
      <c r="I178" s="125"/>
      <c r="J178" s="125"/>
      <c r="K178" s="125"/>
      <c r="L178" s="125"/>
      <c r="M178" s="125"/>
      <c r="N178" s="125"/>
      <c r="O178" s="125"/>
      <c r="P178" s="125"/>
      <c r="Q178" s="125"/>
      <c r="R178" s="125"/>
      <c r="S178" s="125"/>
      <c r="T178" s="125"/>
      <c r="U178" s="125"/>
      <c r="V178" s="125"/>
      <c r="W178" s="125"/>
      <c r="X178" s="125"/>
      <c r="Y178" s="125"/>
      <c r="Z178" s="125"/>
      <c r="AA178" s="125"/>
      <c r="AB178" s="125"/>
      <c r="AC178" s="125"/>
      <c r="AD178" s="125"/>
      <c r="AE178" s="125"/>
      <c r="AF178" s="125"/>
      <c r="AG178" s="125"/>
      <c r="AH178" s="125"/>
      <c r="AI178" s="125"/>
      <c r="AJ178" s="125"/>
      <c r="AK178" s="125"/>
      <c r="AL178" s="125"/>
      <c r="AM178" s="125"/>
      <c r="AN178" s="125"/>
      <c r="AO178" s="125"/>
      <c r="AP178" s="125"/>
      <c r="AQ178" s="125"/>
      <c r="AR178" s="125"/>
      <c r="AS178" s="125"/>
      <c r="AT178" s="125"/>
      <c r="AU178" s="125"/>
      <c r="AV178" s="125"/>
      <c r="AW178" s="125"/>
      <c r="AX178" s="125"/>
      <c r="AY178" s="125"/>
      <c r="AZ178" s="125"/>
      <c r="BA178" s="125"/>
      <c r="BB178" s="125"/>
      <c r="BC178" s="125"/>
      <c r="BD178" s="125"/>
      <c r="BE178" s="125"/>
      <c r="BF178" s="125"/>
      <c r="BG178" s="125"/>
      <c r="BH178" s="125"/>
      <c r="BI178" s="125"/>
      <c r="BJ178" s="125"/>
      <c r="BK178" s="125"/>
      <c r="BL178" s="125"/>
      <c r="BM178" s="125"/>
      <c r="BN178" s="125"/>
      <c r="BO178" s="125"/>
      <c r="BP178" s="125"/>
      <c r="BQ178" s="125"/>
      <c r="BR178" s="125"/>
      <c r="BS178" s="125"/>
      <c r="BT178" s="125"/>
      <c r="BU178" s="125"/>
      <c r="BV178" s="125"/>
      <c r="BW178" s="125"/>
      <c r="BX178" s="125"/>
      <c r="BY178" s="125"/>
      <c r="BZ178" s="125"/>
      <c r="CA178" s="125"/>
      <c r="CB178" s="125"/>
      <c r="CC178" s="125"/>
      <c r="CD178" s="125"/>
      <c r="CE178" s="125"/>
      <c r="CF178" s="125"/>
      <c r="CG178" s="125"/>
      <c r="CH178" s="125"/>
      <c r="CI178" s="125"/>
      <c r="CJ178" s="125"/>
      <c r="CK178" s="125"/>
      <c r="CL178" s="125"/>
      <c r="CM178" s="125"/>
      <c r="CN178" s="125"/>
      <c r="CO178" s="127"/>
      <c r="CP178" s="127"/>
      <c r="CQ178" s="127"/>
      <c r="CR178" s="127"/>
    </row>
    <row r="179" spans="2:96" s="126" customFormat="1" ht="10.5" x14ac:dyDescent="0.15">
      <c r="B179" s="123"/>
      <c r="C179" s="123"/>
      <c r="D179" s="124"/>
      <c r="E179" s="124"/>
      <c r="F179" s="124"/>
      <c r="G179" s="124"/>
      <c r="H179" s="124"/>
      <c r="I179" s="124"/>
      <c r="J179" s="124"/>
      <c r="K179" s="124"/>
      <c r="L179" s="124"/>
      <c r="M179" s="124"/>
      <c r="N179" s="124"/>
      <c r="O179" s="124"/>
      <c r="P179" s="124"/>
      <c r="Q179" s="124"/>
      <c r="R179" s="124"/>
      <c r="S179" s="124"/>
      <c r="T179" s="124"/>
      <c r="U179" s="124"/>
      <c r="V179" s="124"/>
      <c r="W179" s="124"/>
      <c r="X179" s="124"/>
      <c r="Y179" s="124"/>
      <c r="Z179" s="124"/>
      <c r="AA179" s="124"/>
      <c r="AB179" s="124"/>
      <c r="AC179" s="124"/>
      <c r="AD179" s="124"/>
      <c r="AE179" s="124"/>
      <c r="AF179" s="124"/>
      <c r="AG179" s="124"/>
      <c r="AH179" s="124"/>
      <c r="AI179" s="124"/>
      <c r="AJ179" s="124"/>
      <c r="AK179" s="124"/>
      <c r="AL179" s="124"/>
      <c r="AM179" s="124"/>
      <c r="AN179" s="124"/>
      <c r="AO179" s="124"/>
      <c r="AP179" s="124"/>
      <c r="AQ179" s="124"/>
      <c r="AR179" s="124"/>
      <c r="AS179" s="124"/>
      <c r="AT179" s="124"/>
      <c r="AU179" s="124"/>
      <c r="AV179" s="124"/>
      <c r="AW179" s="124"/>
      <c r="AX179" s="124"/>
      <c r="AY179" s="124"/>
      <c r="AZ179" s="124"/>
      <c r="BA179" s="124"/>
      <c r="BB179" s="124"/>
      <c r="BC179" s="124"/>
      <c r="BD179" s="124"/>
      <c r="BE179" s="124"/>
      <c r="BF179" s="124"/>
      <c r="BG179" s="124"/>
      <c r="BH179" s="124"/>
      <c r="BI179" s="124"/>
      <c r="BJ179" s="124"/>
      <c r="BK179" s="124"/>
      <c r="BL179" s="124"/>
      <c r="BM179" s="124"/>
      <c r="BN179" s="124"/>
      <c r="BO179" s="124"/>
      <c r="BP179" s="124"/>
      <c r="BQ179" s="124"/>
      <c r="BR179" s="124"/>
      <c r="BS179" s="124"/>
      <c r="BT179" s="124"/>
      <c r="BU179" s="124"/>
      <c r="BV179" s="124"/>
      <c r="BW179" s="124"/>
      <c r="BX179" s="124"/>
      <c r="BY179" s="124"/>
      <c r="BZ179" s="124"/>
      <c r="CA179" s="124"/>
      <c r="CB179" s="124"/>
      <c r="CC179" s="124"/>
      <c r="CD179" s="124"/>
      <c r="CE179" s="124"/>
      <c r="CF179" s="136"/>
      <c r="CG179" s="125"/>
      <c r="CH179" s="137"/>
      <c r="CI179" s="124"/>
      <c r="CJ179" s="124"/>
      <c r="CK179" s="124"/>
      <c r="CL179" s="123"/>
      <c r="CM179" s="124"/>
      <c r="CN179" s="124"/>
      <c r="CO179" s="123"/>
      <c r="CP179" s="123"/>
      <c r="CQ179" s="123"/>
      <c r="CR179" s="123"/>
    </row>
    <row r="180" spans="2:96" s="118" customFormat="1" ht="17.25" x14ac:dyDescent="0.2">
      <c r="B180" s="120"/>
      <c r="C180" s="120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7"/>
      <c r="S180" s="117"/>
      <c r="T180" s="117"/>
      <c r="U180" s="117"/>
      <c r="V180" s="117"/>
      <c r="W180" s="117"/>
      <c r="X180" s="117"/>
      <c r="Y180" s="117"/>
      <c r="Z180" s="117"/>
      <c r="AA180" s="117"/>
      <c r="AB180" s="117"/>
      <c r="AC180" s="117"/>
      <c r="AD180" s="117"/>
      <c r="AE180" s="117"/>
      <c r="AF180" s="117"/>
      <c r="AG180" s="117"/>
      <c r="AH180" s="117"/>
      <c r="AI180" s="117"/>
      <c r="AJ180" s="117"/>
      <c r="AK180" s="117"/>
      <c r="AL180" s="117"/>
      <c r="AM180" s="117"/>
      <c r="AN180" s="117"/>
      <c r="AO180" s="117"/>
      <c r="AP180" s="117"/>
      <c r="AQ180" s="117"/>
      <c r="AR180" s="117"/>
      <c r="AS180" s="117"/>
      <c r="AT180" s="117"/>
      <c r="AU180" s="117"/>
      <c r="AV180" s="117"/>
      <c r="AW180" s="117"/>
      <c r="AX180" s="117"/>
      <c r="AY180" s="117"/>
      <c r="AZ180" s="117"/>
      <c r="BA180" s="117"/>
      <c r="BB180" s="117"/>
      <c r="BC180" s="117"/>
      <c r="BD180" s="117"/>
      <c r="BE180" s="117"/>
      <c r="BF180" s="117"/>
      <c r="BG180" s="117"/>
      <c r="BH180" s="117"/>
      <c r="BI180" s="117"/>
      <c r="BJ180" s="117"/>
      <c r="BK180" s="117"/>
      <c r="BL180" s="117"/>
      <c r="BM180" s="117"/>
      <c r="BN180" s="117"/>
      <c r="BO180" s="117"/>
      <c r="BP180" s="117"/>
      <c r="BQ180" s="117"/>
      <c r="BR180" s="117"/>
      <c r="BS180" s="117"/>
      <c r="BT180" s="117"/>
      <c r="BU180" s="117"/>
      <c r="BV180" s="117"/>
      <c r="BW180" s="117"/>
      <c r="BX180" s="117"/>
      <c r="BY180" s="117"/>
      <c r="BZ180" s="117"/>
      <c r="CA180" s="117"/>
      <c r="CB180" s="117"/>
      <c r="CC180" s="117"/>
      <c r="CD180" s="117"/>
      <c r="CE180" s="117"/>
      <c r="CF180" s="121"/>
      <c r="CG180" s="119"/>
      <c r="CH180" s="122"/>
      <c r="CI180" s="117"/>
      <c r="CJ180" s="117"/>
      <c r="CK180" s="117"/>
      <c r="CL180" s="120"/>
      <c r="CM180" s="117"/>
      <c r="CN180" s="117"/>
      <c r="CO180" s="120"/>
      <c r="CP180" s="120"/>
      <c r="CQ180" s="120"/>
      <c r="CR180" s="120"/>
    </row>
    <row r="181" spans="2:96" s="118" customFormat="1" ht="17.25" x14ac:dyDescent="0.2">
      <c r="B181" s="120"/>
      <c r="C181" s="120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  <c r="W181" s="117"/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  <c r="AI181" s="117"/>
      <c r="AJ181" s="117"/>
      <c r="AK181" s="117"/>
      <c r="AL181" s="117"/>
      <c r="AM181" s="117"/>
      <c r="AN181" s="117"/>
      <c r="AO181" s="117"/>
      <c r="AP181" s="117"/>
      <c r="AQ181" s="117"/>
      <c r="AR181" s="117"/>
      <c r="AS181" s="117"/>
      <c r="AT181" s="117"/>
      <c r="AU181" s="117"/>
      <c r="AV181" s="117"/>
      <c r="AW181" s="117"/>
      <c r="AX181" s="117"/>
      <c r="AY181" s="117"/>
      <c r="AZ181" s="117"/>
      <c r="BA181" s="117"/>
      <c r="BB181" s="117"/>
      <c r="BC181" s="117"/>
      <c r="BD181" s="117"/>
      <c r="BE181" s="117"/>
      <c r="BF181" s="117"/>
      <c r="BG181" s="117"/>
      <c r="BH181" s="117"/>
      <c r="BI181" s="117"/>
      <c r="BJ181" s="117"/>
      <c r="BK181" s="117"/>
      <c r="BL181" s="117"/>
      <c r="BM181" s="117"/>
      <c r="BN181" s="117"/>
      <c r="BO181" s="117"/>
      <c r="BP181" s="117"/>
      <c r="BQ181" s="117"/>
      <c r="BR181" s="117"/>
      <c r="BS181" s="117"/>
      <c r="BT181" s="117"/>
      <c r="BU181" s="117"/>
      <c r="BV181" s="117"/>
      <c r="BW181" s="117"/>
      <c r="BX181" s="117"/>
      <c r="BY181" s="117"/>
      <c r="BZ181" s="117"/>
      <c r="CA181" s="117"/>
      <c r="CB181" s="117"/>
      <c r="CC181" s="117"/>
      <c r="CD181" s="117"/>
      <c r="CE181" s="117"/>
      <c r="CF181" s="121"/>
      <c r="CG181" s="119"/>
      <c r="CH181" s="122"/>
      <c r="CI181" s="117"/>
      <c r="CJ181" s="117"/>
      <c r="CK181" s="117"/>
      <c r="CL181" s="120"/>
      <c r="CM181" s="117"/>
      <c r="CN181" s="117"/>
      <c r="CO181" s="120"/>
      <c r="CP181" s="120"/>
      <c r="CQ181" s="120"/>
      <c r="CR181" s="120"/>
    </row>
    <row r="182" spans="2:96" s="118" customFormat="1" ht="25.5" customHeight="1" x14ac:dyDescent="0.2">
      <c r="B182" s="120"/>
      <c r="C182" s="120"/>
      <c r="D182" s="117"/>
      <c r="E182" s="117"/>
      <c r="F182" s="117"/>
      <c r="G182" s="117"/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7"/>
      <c r="S182" s="117"/>
      <c r="T182" s="117"/>
      <c r="U182" s="117"/>
      <c r="V182" s="117"/>
      <c r="W182" s="117"/>
      <c r="X182" s="117"/>
      <c r="Y182" s="117"/>
      <c r="Z182" s="117"/>
      <c r="AA182" s="117"/>
      <c r="AB182" s="117"/>
      <c r="AC182" s="117"/>
      <c r="AD182" s="117"/>
      <c r="AE182" s="117"/>
      <c r="AF182" s="117"/>
      <c r="AG182" s="117"/>
      <c r="AH182" s="117"/>
      <c r="AI182" s="117"/>
      <c r="AJ182" s="117"/>
      <c r="AK182" s="117"/>
      <c r="AL182" s="117"/>
      <c r="AM182" s="117"/>
      <c r="AN182" s="117"/>
      <c r="AO182" s="117"/>
      <c r="AP182" s="117"/>
      <c r="AQ182" s="117"/>
      <c r="AR182" s="117"/>
      <c r="AS182" s="117"/>
      <c r="AT182" s="117"/>
      <c r="AU182" s="117"/>
      <c r="AV182" s="117"/>
      <c r="AW182" s="117"/>
      <c r="AX182" s="117"/>
      <c r="AY182" s="117"/>
      <c r="AZ182" s="117"/>
      <c r="BA182" s="117"/>
      <c r="BB182" s="117"/>
      <c r="BC182" s="117"/>
      <c r="BD182" s="117"/>
      <c r="BE182" s="117"/>
      <c r="BF182" s="117"/>
      <c r="BG182" s="117"/>
      <c r="BH182" s="117"/>
      <c r="BI182" s="117"/>
      <c r="BJ182" s="117"/>
      <c r="BK182" s="117"/>
      <c r="BL182" s="117"/>
      <c r="BM182" s="117"/>
      <c r="BN182" s="117"/>
      <c r="BO182" s="117"/>
      <c r="BP182" s="117"/>
      <c r="BQ182" s="117"/>
      <c r="BR182" s="117"/>
      <c r="BS182" s="117"/>
      <c r="BT182" s="117"/>
      <c r="BU182" s="117"/>
      <c r="BV182" s="117"/>
      <c r="BW182" s="117"/>
      <c r="BX182" s="117"/>
      <c r="BY182" s="117"/>
      <c r="BZ182" s="117"/>
      <c r="CA182" s="117"/>
      <c r="CB182" s="117"/>
      <c r="CC182" s="117"/>
      <c r="CD182" s="117"/>
      <c r="CE182" s="117"/>
      <c r="CF182" s="121"/>
      <c r="CG182" s="119"/>
      <c r="CH182" s="122"/>
      <c r="CI182" s="117"/>
      <c r="CJ182" s="117"/>
      <c r="CK182" s="117"/>
      <c r="CL182" s="120"/>
      <c r="CM182" s="117"/>
      <c r="CN182" s="117"/>
      <c r="CO182" s="120"/>
      <c r="CP182" s="120"/>
      <c r="CQ182" s="120"/>
      <c r="CR182" s="120"/>
    </row>
    <row r="183" spans="2:96" s="118" customFormat="1" ht="25.5" customHeight="1" x14ac:dyDescent="0.2">
      <c r="B183" s="120"/>
      <c r="C183" s="120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  <c r="W183" s="117"/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  <c r="AI183" s="117"/>
      <c r="AJ183" s="117"/>
      <c r="AK183" s="117"/>
      <c r="AL183" s="117"/>
      <c r="AM183" s="117"/>
      <c r="AN183" s="117"/>
      <c r="AO183" s="117"/>
      <c r="AP183" s="117"/>
      <c r="AQ183" s="117"/>
      <c r="AR183" s="117"/>
      <c r="AS183" s="117"/>
      <c r="AT183" s="117"/>
      <c r="AU183" s="117"/>
      <c r="AV183" s="117"/>
      <c r="AW183" s="117"/>
      <c r="AX183" s="117"/>
      <c r="AY183" s="117"/>
      <c r="AZ183" s="117"/>
      <c r="BA183" s="117"/>
      <c r="BB183" s="117"/>
      <c r="BC183" s="117"/>
      <c r="BD183" s="117"/>
      <c r="BE183" s="117"/>
      <c r="BF183" s="117"/>
      <c r="BG183" s="117"/>
      <c r="BH183" s="117"/>
      <c r="BI183" s="117"/>
      <c r="BJ183" s="117"/>
      <c r="BK183" s="117"/>
      <c r="BL183" s="117"/>
      <c r="BM183" s="117"/>
      <c r="BN183" s="117"/>
      <c r="BO183" s="117"/>
      <c r="BP183" s="117"/>
      <c r="BQ183" s="117"/>
      <c r="BR183" s="117"/>
      <c r="BS183" s="117"/>
      <c r="BT183" s="117"/>
      <c r="BU183" s="117"/>
      <c r="BV183" s="117"/>
      <c r="BW183" s="117"/>
      <c r="BX183" s="117"/>
      <c r="BY183" s="117"/>
      <c r="BZ183" s="117"/>
      <c r="CA183" s="117"/>
      <c r="CB183" s="117"/>
      <c r="CC183" s="117"/>
      <c r="CD183" s="117"/>
      <c r="CE183" s="117"/>
      <c r="CF183" s="121"/>
      <c r="CG183" s="119"/>
      <c r="CH183" s="122"/>
      <c r="CI183" s="117"/>
      <c r="CJ183" s="117"/>
      <c r="CK183" s="117"/>
      <c r="CL183" s="120"/>
      <c r="CM183" s="117"/>
      <c r="CN183" s="117"/>
      <c r="CO183" s="120"/>
      <c r="CP183" s="120"/>
      <c r="CQ183" s="120"/>
      <c r="CR183" s="120"/>
    </row>
    <row r="184" spans="2:96" s="118" customFormat="1" ht="25.5" customHeight="1" x14ac:dyDescent="0.2">
      <c r="B184" s="120"/>
      <c r="C184" s="120"/>
      <c r="D184" s="117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  <c r="V184" s="117"/>
      <c r="W184" s="117"/>
      <c r="X184" s="117"/>
      <c r="Y184" s="117"/>
      <c r="Z184" s="117"/>
      <c r="AA184" s="117"/>
      <c r="AB184" s="117"/>
      <c r="AC184" s="117"/>
      <c r="AD184" s="117"/>
      <c r="AE184" s="117"/>
      <c r="AF184" s="117"/>
      <c r="AG184" s="117"/>
      <c r="AH184" s="117"/>
      <c r="AI184" s="117"/>
      <c r="AJ184" s="117"/>
      <c r="AK184" s="117"/>
      <c r="AL184" s="117"/>
      <c r="AM184" s="117"/>
      <c r="AN184" s="117"/>
      <c r="AO184" s="117"/>
      <c r="AP184" s="117"/>
      <c r="AQ184" s="117"/>
      <c r="AR184" s="117"/>
      <c r="AS184" s="117"/>
      <c r="AT184" s="117"/>
      <c r="AU184" s="117"/>
      <c r="AV184" s="117"/>
      <c r="AW184" s="117"/>
      <c r="AX184" s="117"/>
      <c r="AY184" s="117"/>
      <c r="AZ184" s="117"/>
      <c r="BA184" s="117"/>
      <c r="BB184" s="117"/>
      <c r="BC184" s="117"/>
      <c r="BD184" s="117"/>
      <c r="BE184" s="117"/>
      <c r="BF184" s="117"/>
      <c r="BG184" s="117"/>
      <c r="BH184" s="117"/>
      <c r="BI184" s="117"/>
      <c r="BJ184" s="117"/>
      <c r="BK184" s="117"/>
      <c r="BL184" s="117"/>
      <c r="BM184" s="117"/>
      <c r="BN184" s="117"/>
      <c r="BO184" s="117"/>
      <c r="BP184" s="117"/>
      <c r="BQ184" s="117"/>
      <c r="BR184" s="117"/>
      <c r="BS184" s="117"/>
      <c r="BT184" s="117"/>
      <c r="BU184" s="117"/>
      <c r="BV184" s="117"/>
      <c r="BW184" s="117"/>
      <c r="BX184" s="117"/>
      <c r="BY184" s="117"/>
      <c r="BZ184" s="117"/>
      <c r="CA184" s="117"/>
      <c r="CB184" s="117"/>
      <c r="CC184" s="117"/>
      <c r="CD184" s="117"/>
      <c r="CE184" s="117"/>
      <c r="CF184" s="121"/>
      <c r="CG184" s="119"/>
      <c r="CH184" s="122"/>
      <c r="CI184" s="117"/>
      <c r="CJ184" s="117"/>
      <c r="CK184" s="117"/>
      <c r="CL184" s="120"/>
      <c r="CM184" s="117"/>
      <c r="CN184" s="117"/>
      <c r="CO184" s="120"/>
      <c r="CP184" s="120"/>
      <c r="CQ184" s="120"/>
      <c r="CR184" s="120"/>
    </row>
    <row r="185" spans="2:96" ht="25.5" customHeight="1" x14ac:dyDescent="0.2">
      <c r="B185" s="2"/>
      <c r="C185" s="2"/>
      <c r="CL185" s="2"/>
      <c r="CO185" s="2"/>
      <c r="CP185" s="2"/>
      <c r="CQ185" s="2"/>
      <c r="CR185" s="2"/>
    </row>
    <row r="186" spans="2:96" ht="25.5" customHeight="1" x14ac:dyDescent="0.2">
      <c r="B186" s="2"/>
      <c r="C186" s="2"/>
      <c r="CL186" s="2"/>
      <c r="CO186" s="2"/>
      <c r="CP186" s="2"/>
      <c r="CQ186" s="2"/>
      <c r="CR186" s="2"/>
    </row>
    <row r="187" spans="2:96" ht="25.5" customHeight="1" x14ac:dyDescent="0.2">
      <c r="B187" s="2"/>
      <c r="C187" s="2"/>
      <c r="CL187" s="2"/>
      <c r="CO187" s="2"/>
      <c r="CP187" s="2"/>
      <c r="CQ187" s="2"/>
      <c r="CR187" s="2"/>
    </row>
    <row r="188" spans="2:96" ht="25.5" customHeight="1" x14ac:dyDescent="0.2">
      <c r="B188" s="2"/>
      <c r="C188" s="2"/>
      <c r="CL188" s="2"/>
      <c r="CO188" s="2"/>
      <c r="CP188" s="2"/>
      <c r="CQ188" s="2"/>
      <c r="CR188" s="2"/>
    </row>
    <row r="189" spans="2:96" ht="25.5" customHeight="1" x14ac:dyDescent="0.2">
      <c r="B189" s="2"/>
      <c r="C189" s="2"/>
      <c r="CL189" s="2"/>
      <c r="CO189" s="2"/>
      <c r="CP189" s="2"/>
      <c r="CQ189" s="2"/>
      <c r="CR189" s="2"/>
    </row>
    <row r="190" spans="2:96" ht="25.5" customHeight="1" x14ac:dyDescent="0.2">
      <c r="B190" s="2"/>
      <c r="C190" s="2"/>
      <c r="CL190" s="2"/>
      <c r="CO190" s="2"/>
      <c r="CP190" s="2"/>
      <c r="CQ190" s="2"/>
      <c r="CR190" s="2"/>
    </row>
    <row r="191" spans="2:96" ht="25.5" customHeight="1" x14ac:dyDescent="0.2">
      <c r="B191" s="2"/>
      <c r="C191" s="2"/>
      <c r="CL191" s="2"/>
      <c r="CO191" s="2"/>
      <c r="CP191" s="2"/>
      <c r="CQ191" s="2"/>
      <c r="CR191" s="2"/>
    </row>
    <row r="192" spans="2:96" ht="25.5" customHeight="1" x14ac:dyDescent="0.2">
      <c r="B192" s="2"/>
      <c r="C192" s="2"/>
      <c r="CL192" s="2"/>
      <c r="CO192" s="2"/>
      <c r="CP192" s="2"/>
      <c r="CQ192" s="2"/>
      <c r="CR192" s="2"/>
    </row>
    <row r="193" spans="2:96" ht="25.5" customHeight="1" x14ac:dyDescent="0.2">
      <c r="B193" s="2"/>
      <c r="C193" s="2"/>
      <c r="CL193" s="2"/>
      <c r="CO193" s="2"/>
      <c r="CP193" s="2"/>
      <c r="CQ193" s="2"/>
      <c r="CR193" s="2"/>
    </row>
    <row r="194" spans="2:96" ht="25.5" customHeight="1" x14ac:dyDescent="0.2">
      <c r="B194" s="2"/>
      <c r="C194" s="2"/>
      <c r="CL194" s="2"/>
      <c r="CO194" s="2"/>
      <c r="CP194" s="2"/>
      <c r="CQ194" s="2"/>
      <c r="CR194" s="2"/>
    </row>
    <row r="195" spans="2:96" ht="25.5" customHeight="1" x14ac:dyDescent="0.2">
      <c r="B195" s="2"/>
      <c r="C195" s="2"/>
      <c r="CL195" s="2"/>
      <c r="CO195" s="2"/>
      <c r="CP195" s="2"/>
      <c r="CQ195" s="2"/>
      <c r="CR195" s="2"/>
    </row>
    <row r="196" spans="2:96" ht="25.5" customHeight="1" x14ac:dyDescent="0.2">
      <c r="B196" s="2"/>
      <c r="C196" s="2"/>
      <c r="CL196" s="2"/>
      <c r="CO196" s="2"/>
      <c r="CP196" s="2"/>
      <c r="CQ196" s="2"/>
      <c r="CR196" s="2"/>
    </row>
    <row r="197" spans="2:96" ht="25.5" customHeight="1" x14ac:dyDescent="0.2">
      <c r="B197" s="2"/>
      <c r="C197" s="2"/>
      <c r="CL197" s="2"/>
      <c r="CO197" s="2"/>
      <c r="CP197" s="2"/>
      <c r="CQ197" s="2"/>
      <c r="CR197" s="2"/>
    </row>
    <row r="198" spans="2:96" ht="25.5" customHeight="1" x14ac:dyDescent="0.2">
      <c r="B198" s="2"/>
      <c r="C198" s="2"/>
      <c r="CL198" s="2"/>
      <c r="CO198" s="2"/>
      <c r="CP198" s="2"/>
      <c r="CQ198" s="2"/>
      <c r="CR198" s="2"/>
    </row>
    <row r="199" spans="2:96" ht="25.5" customHeight="1" x14ac:dyDescent="0.2">
      <c r="B199" s="2"/>
      <c r="C199" s="2"/>
      <c r="CL199" s="2"/>
      <c r="CO199" s="2"/>
      <c r="CP199" s="2"/>
      <c r="CQ199" s="2"/>
      <c r="CR199" s="2"/>
    </row>
    <row r="200" spans="2:96" ht="25.5" customHeight="1" x14ac:dyDescent="0.2">
      <c r="B200" s="2"/>
      <c r="C200" s="2"/>
      <c r="CL200" s="2"/>
      <c r="CO200" s="2"/>
      <c r="CP200" s="2"/>
      <c r="CQ200" s="2"/>
      <c r="CR200" s="2"/>
    </row>
    <row r="201" spans="2:96" ht="25.5" customHeight="1" x14ac:dyDescent="0.2">
      <c r="B201" s="2"/>
      <c r="C201" s="2"/>
      <c r="CL201" s="2"/>
      <c r="CO201" s="2"/>
      <c r="CP201" s="2"/>
      <c r="CQ201" s="2"/>
      <c r="CR201" s="2"/>
    </row>
    <row r="202" spans="2:96" ht="25.5" customHeight="1" x14ac:dyDescent="0.2">
      <c r="B202" s="2"/>
      <c r="C202" s="2"/>
      <c r="CL202" s="2"/>
      <c r="CO202" s="2"/>
      <c r="CP202" s="2"/>
      <c r="CQ202" s="2"/>
      <c r="CR202" s="2"/>
    </row>
    <row r="203" spans="2:96" ht="25.5" customHeight="1" x14ac:dyDescent="0.2">
      <c r="B203" s="2"/>
      <c r="C203" s="2"/>
      <c r="CL203" s="2"/>
      <c r="CO203" s="2"/>
      <c r="CP203" s="2"/>
      <c r="CQ203" s="2"/>
      <c r="CR203" s="2"/>
    </row>
    <row r="204" spans="2:96" ht="25.5" customHeight="1" x14ac:dyDescent="0.2">
      <c r="B204" s="2"/>
      <c r="C204" s="2"/>
      <c r="CL204" s="2"/>
      <c r="CO204" s="2"/>
      <c r="CP204" s="2"/>
      <c r="CQ204" s="2"/>
      <c r="CR204" s="2"/>
    </row>
    <row r="205" spans="2:96" ht="25.5" customHeight="1" x14ac:dyDescent="0.2">
      <c r="B205" s="2"/>
      <c r="C205" s="2"/>
      <c r="CL205" s="2"/>
      <c r="CO205" s="2"/>
      <c r="CP205" s="2"/>
      <c r="CQ205" s="2"/>
      <c r="CR205" s="2"/>
    </row>
    <row r="206" spans="2:96" ht="25.5" customHeight="1" x14ac:dyDescent="0.2">
      <c r="B206" s="2"/>
      <c r="C206" s="2"/>
      <c r="CL206" s="2"/>
      <c r="CO206" s="2"/>
      <c r="CP206" s="2"/>
      <c r="CQ206" s="2"/>
      <c r="CR206" s="2"/>
    </row>
    <row r="207" spans="2:96" ht="25.5" customHeight="1" x14ac:dyDescent="0.2">
      <c r="B207" s="2"/>
      <c r="C207" s="2"/>
      <c r="CL207" s="2"/>
      <c r="CO207" s="2"/>
      <c r="CP207" s="2"/>
      <c r="CQ207" s="2"/>
      <c r="CR207" s="2"/>
    </row>
    <row r="208" spans="2:96" ht="25.5" customHeight="1" x14ac:dyDescent="0.2">
      <c r="B208" s="2"/>
      <c r="C208" s="2"/>
      <c r="CL208" s="2"/>
      <c r="CO208" s="2"/>
      <c r="CP208" s="2"/>
      <c r="CQ208" s="2"/>
      <c r="CR208" s="2"/>
    </row>
    <row r="209" spans="2:96" ht="25.5" customHeight="1" x14ac:dyDescent="0.2">
      <c r="B209" s="2"/>
      <c r="C209" s="2"/>
      <c r="CL209" s="2"/>
      <c r="CO209" s="2"/>
      <c r="CP209" s="2"/>
      <c r="CQ209" s="2"/>
      <c r="CR209" s="2"/>
    </row>
    <row r="210" spans="2:96" ht="25.5" customHeight="1" x14ac:dyDescent="0.2">
      <c r="B210" s="2"/>
      <c r="C210" s="2"/>
      <c r="CL210" s="2"/>
      <c r="CO210" s="2"/>
      <c r="CP210" s="2"/>
      <c r="CQ210" s="2"/>
      <c r="CR210" s="2"/>
    </row>
    <row r="211" spans="2:96" ht="25.5" customHeight="1" x14ac:dyDescent="0.2">
      <c r="B211" s="2"/>
      <c r="C211" s="2"/>
      <c r="CL211" s="2"/>
      <c r="CO211" s="2"/>
      <c r="CP211" s="2"/>
      <c r="CQ211" s="2"/>
      <c r="CR211" s="2"/>
    </row>
    <row r="212" spans="2:96" ht="25.5" customHeight="1" x14ac:dyDescent="0.2">
      <c r="B212" s="2"/>
      <c r="C212" s="2"/>
      <c r="CL212" s="2"/>
      <c r="CO212" s="2"/>
      <c r="CP212" s="2"/>
      <c r="CQ212" s="2"/>
      <c r="CR212" s="2"/>
    </row>
    <row r="213" spans="2:96" ht="25.5" customHeight="1" x14ac:dyDescent="0.2">
      <c r="B213" s="2"/>
      <c r="C213" s="2"/>
      <c r="CL213" s="2"/>
      <c r="CO213" s="2"/>
      <c r="CP213" s="2"/>
      <c r="CQ213" s="2"/>
      <c r="CR213" s="2"/>
    </row>
    <row r="214" spans="2:96" ht="25.5" customHeight="1" x14ac:dyDescent="0.2">
      <c r="B214" s="2"/>
      <c r="C214" s="2"/>
      <c r="CL214" s="2"/>
      <c r="CO214" s="2"/>
      <c r="CP214" s="2"/>
      <c r="CQ214" s="2"/>
      <c r="CR214" s="2"/>
    </row>
    <row r="215" spans="2:96" ht="25.5" customHeight="1" x14ac:dyDescent="0.2">
      <c r="B215" s="2"/>
      <c r="C215" s="2"/>
      <c r="CL215" s="2"/>
      <c r="CO215" s="2"/>
      <c r="CP215" s="2"/>
      <c r="CQ215" s="2"/>
      <c r="CR215" s="2"/>
    </row>
    <row r="216" spans="2:96" ht="25.5" customHeight="1" x14ac:dyDescent="0.2">
      <c r="B216" s="2"/>
      <c r="C216" s="2"/>
      <c r="CL216" s="2"/>
      <c r="CO216" s="2"/>
      <c r="CP216" s="2"/>
      <c r="CQ216" s="2"/>
      <c r="CR216" s="2"/>
    </row>
    <row r="217" spans="2:96" ht="25.5" customHeight="1" x14ac:dyDescent="0.2">
      <c r="B217" s="2"/>
      <c r="C217" s="2"/>
      <c r="CL217" s="2"/>
      <c r="CO217" s="2"/>
      <c r="CP217" s="2"/>
      <c r="CQ217" s="2"/>
      <c r="CR217" s="2"/>
    </row>
    <row r="218" spans="2:96" ht="25.5" customHeight="1" x14ac:dyDescent="0.2">
      <c r="B218" s="2"/>
      <c r="C218" s="2"/>
      <c r="CL218" s="2"/>
      <c r="CO218" s="2"/>
      <c r="CP218" s="2"/>
      <c r="CQ218" s="2"/>
      <c r="CR218" s="2"/>
    </row>
    <row r="219" spans="2:96" ht="25.5" customHeight="1" x14ac:dyDescent="0.2">
      <c r="B219" s="2"/>
      <c r="C219" s="2"/>
      <c r="CL219" s="2"/>
      <c r="CO219" s="2"/>
      <c r="CP219" s="2"/>
      <c r="CQ219" s="2"/>
      <c r="CR219" s="2"/>
    </row>
    <row r="220" spans="2:96" ht="25.5" customHeight="1" x14ac:dyDescent="0.2">
      <c r="B220" s="2"/>
      <c r="C220" s="2"/>
      <c r="CL220" s="2"/>
      <c r="CO220" s="2"/>
      <c r="CP220" s="2"/>
      <c r="CQ220" s="2"/>
      <c r="CR220" s="2"/>
    </row>
    <row r="221" spans="2:96" ht="25.5" customHeight="1" x14ac:dyDescent="0.2">
      <c r="B221" s="2"/>
      <c r="C221" s="2"/>
      <c r="CL221" s="2"/>
      <c r="CO221" s="2"/>
      <c r="CP221" s="2"/>
      <c r="CQ221" s="2"/>
      <c r="CR221" s="2"/>
    </row>
    <row r="222" spans="2:96" ht="25.5" customHeight="1" x14ac:dyDescent="0.2">
      <c r="B222" s="2"/>
      <c r="C222" s="2"/>
      <c r="CL222" s="2"/>
      <c r="CO222" s="2"/>
      <c r="CP222" s="2"/>
      <c r="CQ222" s="2"/>
      <c r="CR222" s="2"/>
    </row>
    <row r="223" spans="2:96" ht="25.5" customHeight="1" x14ac:dyDescent="0.2">
      <c r="B223" s="2"/>
      <c r="C223" s="2"/>
      <c r="CL223" s="2"/>
      <c r="CO223" s="2"/>
      <c r="CP223" s="2"/>
      <c r="CQ223" s="2"/>
      <c r="CR223" s="2"/>
    </row>
    <row r="224" spans="2:96" ht="25.5" customHeight="1" x14ac:dyDescent="0.2">
      <c r="B224" s="2"/>
      <c r="C224" s="2"/>
      <c r="CL224" s="2"/>
      <c r="CO224" s="2"/>
      <c r="CP224" s="2"/>
      <c r="CQ224" s="2"/>
      <c r="CR224" s="2"/>
    </row>
    <row r="225" spans="2:96" ht="25.5" customHeight="1" x14ac:dyDescent="0.2">
      <c r="B225" s="2"/>
      <c r="C225" s="2"/>
      <c r="CL225" s="2"/>
      <c r="CO225" s="2"/>
      <c r="CP225" s="2"/>
      <c r="CQ225" s="2"/>
      <c r="CR225" s="2"/>
    </row>
    <row r="226" spans="2:96" ht="25.5" customHeight="1" x14ac:dyDescent="0.2">
      <c r="B226" s="2"/>
      <c r="C226" s="2"/>
      <c r="CL226" s="2"/>
      <c r="CO226" s="2"/>
      <c r="CP226" s="2"/>
      <c r="CQ226" s="2"/>
      <c r="CR226" s="2"/>
    </row>
    <row r="227" spans="2:96" ht="25.5" customHeight="1" x14ac:dyDescent="0.2">
      <c r="B227" s="2"/>
      <c r="C227" s="2"/>
      <c r="CL227" s="2"/>
      <c r="CO227" s="2"/>
      <c r="CP227" s="2"/>
      <c r="CQ227" s="2"/>
      <c r="CR227" s="2"/>
    </row>
    <row r="228" spans="2:96" ht="25.5" customHeight="1" x14ac:dyDescent="0.2">
      <c r="B228" s="2"/>
      <c r="C228" s="2"/>
      <c r="CL228" s="2"/>
      <c r="CO228" s="2"/>
      <c r="CP228" s="2"/>
      <c r="CQ228" s="2"/>
      <c r="CR228" s="2"/>
    </row>
    <row r="229" spans="2:96" ht="25.5" customHeight="1" x14ac:dyDescent="0.2">
      <c r="B229" s="2"/>
      <c r="C229" s="2"/>
      <c r="CL229" s="2"/>
      <c r="CO229" s="2"/>
      <c r="CP229" s="2"/>
      <c r="CQ229" s="2"/>
      <c r="CR229" s="2"/>
    </row>
    <row r="230" spans="2:96" ht="25.5" customHeight="1" x14ac:dyDescent="0.2">
      <c r="B230" s="2"/>
      <c r="C230" s="2"/>
      <c r="CL230" s="2"/>
      <c r="CO230" s="2"/>
      <c r="CP230" s="2"/>
      <c r="CQ230" s="2"/>
      <c r="CR230" s="2"/>
    </row>
    <row r="231" spans="2:96" ht="25.5" customHeight="1" x14ac:dyDescent="0.2">
      <c r="B231" s="2"/>
      <c r="C231" s="2"/>
      <c r="CL231" s="2"/>
      <c r="CO231" s="2"/>
      <c r="CP231" s="2"/>
      <c r="CQ231" s="2"/>
      <c r="CR231" s="2"/>
    </row>
    <row r="232" spans="2:96" ht="25.5" customHeight="1" x14ac:dyDescent="0.2">
      <c r="B232" s="2"/>
      <c r="C232" s="2"/>
      <c r="CL232" s="2"/>
      <c r="CO232" s="2"/>
      <c r="CP232" s="2"/>
      <c r="CQ232" s="2"/>
      <c r="CR232" s="2"/>
    </row>
    <row r="233" spans="2:96" ht="25.5" customHeight="1" x14ac:dyDescent="0.2">
      <c r="B233" s="2"/>
      <c r="C233" s="2"/>
      <c r="CL233" s="2"/>
      <c r="CO233" s="2"/>
      <c r="CP233" s="2"/>
      <c r="CQ233" s="2"/>
      <c r="CR233" s="2"/>
    </row>
    <row r="234" spans="2:96" ht="25.5" customHeight="1" x14ac:dyDescent="0.2">
      <c r="B234" s="2"/>
      <c r="C234" s="2"/>
      <c r="CL234" s="2"/>
      <c r="CO234" s="2"/>
      <c r="CP234" s="2"/>
      <c r="CQ234" s="2"/>
      <c r="CR234" s="2"/>
    </row>
    <row r="235" spans="2:96" ht="25.5" customHeight="1" x14ac:dyDescent="0.2">
      <c r="B235" s="2"/>
      <c r="C235" s="2"/>
      <c r="CL235" s="2"/>
      <c r="CO235" s="2"/>
      <c r="CP235" s="2"/>
      <c r="CQ235" s="2"/>
      <c r="CR235" s="2"/>
    </row>
    <row r="236" spans="2:96" ht="25.5" customHeight="1" x14ac:dyDescent="0.2">
      <c r="B236" s="2"/>
      <c r="C236" s="2"/>
      <c r="CL236" s="2"/>
      <c r="CO236" s="2"/>
      <c r="CP236" s="2"/>
      <c r="CQ236" s="2"/>
      <c r="CR236" s="2"/>
    </row>
    <row r="237" spans="2:96" ht="25.5" customHeight="1" x14ac:dyDescent="0.2">
      <c r="B237" s="2"/>
      <c r="C237" s="2"/>
      <c r="CL237" s="2"/>
      <c r="CO237" s="2"/>
      <c r="CP237" s="2"/>
      <c r="CQ237" s="2"/>
      <c r="CR237" s="2"/>
    </row>
    <row r="238" spans="2:96" ht="25.5" customHeight="1" x14ac:dyDescent="0.2">
      <c r="B238" s="2"/>
      <c r="C238" s="2"/>
      <c r="CL238" s="2"/>
      <c r="CO238" s="2"/>
      <c r="CP238" s="2"/>
      <c r="CQ238" s="2"/>
      <c r="CR238" s="2"/>
    </row>
    <row r="239" spans="2:96" ht="25.5" customHeight="1" x14ac:dyDescent="0.2">
      <c r="B239" s="2"/>
      <c r="C239" s="2"/>
      <c r="CL239" s="2"/>
      <c r="CO239" s="2"/>
      <c r="CP239" s="2"/>
      <c r="CQ239" s="2"/>
      <c r="CR239" s="2"/>
    </row>
    <row r="240" spans="2:96" ht="25.5" customHeight="1" x14ac:dyDescent="0.2">
      <c r="B240" s="2"/>
      <c r="C240" s="2"/>
      <c r="CL240" s="2"/>
      <c r="CO240" s="2"/>
      <c r="CP240" s="2"/>
      <c r="CQ240" s="2"/>
      <c r="CR240" s="2"/>
    </row>
    <row r="241" spans="2:96" ht="25.5" customHeight="1" x14ac:dyDescent="0.2">
      <c r="B241" s="2"/>
      <c r="C241" s="2"/>
      <c r="CL241" s="2"/>
      <c r="CO241" s="2"/>
      <c r="CP241" s="2"/>
      <c r="CQ241" s="2"/>
      <c r="CR241" s="2"/>
    </row>
    <row r="242" spans="2:96" ht="25.5" customHeight="1" x14ac:dyDescent="0.2">
      <c r="B242" s="2"/>
      <c r="C242" s="2"/>
      <c r="CL242" s="2"/>
      <c r="CO242" s="2"/>
      <c r="CP242" s="2"/>
      <c r="CQ242" s="2"/>
      <c r="CR242" s="2"/>
    </row>
    <row r="243" spans="2:96" ht="25.5" customHeight="1" x14ac:dyDescent="0.2">
      <c r="B243" s="2"/>
      <c r="C243" s="2"/>
      <c r="CL243" s="2"/>
      <c r="CO243" s="2"/>
      <c r="CP243" s="2"/>
      <c r="CQ243" s="2"/>
      <c r="CR243" s="2"/>
    </row>
    <row r="244" spans="2:96" ht="25.5" customHeight="1" x14ac:dyDescent="0.2">
      <c r="B244" s="2"/>
      <c r="C244" s="2"/>
      <c r="CL244" s="2"/>
      <c r="CO244" s="2"/>
      <c r="CP244" s="2"/>
      <c r="CQ244" s="2"/>
      <c r="CR244" s="2"/>
    </row>
    <row r="245" spans="2:96" ht="25.5" customHeight="1" x14ac:dyDescent="0.2">
      <c r="B245" s="2"/>
      <c r="C245" s="2"/>
      <c r="CL245" s="2"/>
      <c r="CO245" s="2"/>
      <c r="CP245" s="2"/>
      <c r="CQ245" s="2"/>
      <c r="CR245" s="2"/>
    </row>
    <row r="246" spans="2:96" ht="25.5" customHeight="1" x14ac:dyDescent="0.2">
      <c r="B246" s="2"/>
      <c r="C246" s="2"/>
      <c r="CL246" s="2"/>
      <c r="CO246" s="2"/>
      <c r="CP246" s="2"/>
      <c r="CQ246" s="2"/>
      <c r="CR246" s="2"/>
    </row>
    <row r="247" spans="2:96" ht="25.5" customHeight="1" x14ac:dyDescent="0.2">
      <c r="B247" s="2"/>
      <c r="C247" s="2"/>
      <c r="CL247" s="2"/>
      <c r="CO247" s="2"/>
      <c r="CP247" s="2"/>
      <c r="CQ247" s="2"/>
      <c r="CR247" s="2"/>
    </row>
    <row r="248" spans="2:96" ht="25.5" customHeight="1" x14ac:dyDescent="0.2">
      <c r="B248" s="2"/>
      <c r="C248" s="2"/>
      <c r="CL248" s="2"/>
      <c r="CO248" s="2"/>
      <c r="CP248" s="2"/>
      <c r="CQ248" s="2"/>
      <c r="CR248" s="2"/>
    </row>
    <row r="249" spans="2:96" ht="25.5" customHeight="1" x14ac:dyDescent="0.2">
      <c r="B249" s="2"/>
      <c r="C249" s="2"/>
      <c r="CL249" s="2"/>
      <c r="CO249" s="2"/>
      <c r="CP249" s="2"/>
      <c r="CQ249" s="2"/>
      <c r="CR249" s="2"/>
    </row>
    <row r="250" spans="2:96" ht="25.5" customHeight="1" x14ac:dyDescent="0.2">
      <c r="B250" s="2"/>
      <c r="C250" s="2"/>
      <c r="CL250" s="2"/>
      <c r="CO250" s="2"/>
      <c r="CP250" s="2"/>
      <c r="CQ250" s="2"/>
      <c r="CR250" s="2"/>
    </row>
    <row r="251" spans="2:96" ht="25.5" customHeight="1" x14ac:dyDescent="0.2">
      <c r="B251" s="2"/>
      <c r="C251" s="2"/>
      <c r="CL251" s="2"/>
      <c r="CO251" s="2"/>
      <c r="CP251" s="2"/>
      <c r="CQ251" s="2"/>
      <c r="CR251" s="2"/>
    </row>
    <row r="252" spans="2:96" ht="25.5" customHeight="1" x14ac:dyDescent="0.2">
      <c r="B252" s="2"/>
      <c r="C252" s="2"/>
      <c r="CL252" s="2"/>
      <c r="CO252" s="2"/>
      <c r="CP252" s="2"/>
      <c r="CQ252" s="2"/>
      <c r="CR252" s="2"/>
    </row>
    <row r="253" spans="2:96" ht="25.5" customHeight="1" x14ac:dyDescent="0.2">
      <c r="B253" s="2"/>
      <c r="C253" s="2"/>
      <c r="CL253" s="2"/>
      <c r="CO253" s="2"/>
      <c r="CP253" s="2"/>
      <c r="CQ253" s="2"/>
      <c r="CR253" s="2"/>
    </row>
    <row r="254" spans="2:96" ht="25.5" customHeight="1" x14ac:dyDescent="0.2">
      <c r="B254" s="2"/>
      <c r="C254" s="2"/>
      <c r="CL254" s="2"/>
      <c r="CO254" s="2"/>
      <c r="CP254" s="2"/>
      <c r="CQ254" s="2"/>
      <c r="CR254" s="2"/>
    </row>
    <row r="255" spans="2:96" ht="25.5" customHeight="1" x14ac:dyDescent="0.2">
      <c r="B255" s="2"/>
      <c r="C255" s="2"/>
      <c r="CL255" s="2"/>
      <c r="CO255" s="2"/>
      <c r="CP255" s="2"/>
      <c r="CQ255" s="2"/>
      <c r="CR255" s="2"/>
    </row>
    <row r="256" spans="2:96" ht="25.5" customHeight="1" x14ac:dyDescent="0.2">
      <c r="B256" s="2"/>
      <c r="C256" s="2"/>
      <c r="CL256" s="2"/>
      <c r="CO256" s="2"/>
      <c r="CP256" s="2"/>
      <c r="CQ256" s="2"/>
      <c r="CR256" s="2"/>
    </row>
    <row r="257" spans="2:96" ht="25.5" customHeight="1" x14ac:dyDescent="0.2">
      <c r="B257" s="2"/>
      <c r="C257" s="2"/>
      <c r="CL257" s="2"/>
      <c r="CO257" s="2"/>
      <c r="CP257" s="2"/>
      <c r="CQ257" s="2"/>
      <c r="CR257" s="2"/>
    </row>
    <row r="258" spans="2:96" ht="25.5" customHeight="1" x14ac:dyDescent="0.2">
      <c r="B258" s="2"/>
      <c r="C258" s="2"/>
      <c r="CL258" s="2"/>
      <c r="CO258" s="2"/>
      <c r="CP258" s="2"/>
      <c r="CQ258" s="2"/>
      <c r="CR258" s="2"/>
    </row>
    <row r="259" spans="2:96" ht="25.5" customHeight="1" x14ac:dyDescent="0.2">
      <c r="B259" s="2"/>
      <c r="C259" s="2"/>
      <c r="CL259" s="2"/>
      <c r="CO259" s="2"/>
      <c r="CP259" s="2"/>
      <c r="CQ259" s="2"/>
      <c r="CR259" s="2"/>
    </row>
    <row r="260" spans="2:96" ht="25.5" customHeight="1" x14ac:dyDescent="0.2">
      <c r="B260" s="2"/>
      <c r="C260" s="2"/>
      <c r="CL260" s="2"/>
      <c r="CO260" s="2"/>
      <c r="CP260" s="2"/>
      <c r="CQ260" s="2"/>
      <c r="CR260" s="2"/>
    </row>
    <row r="261" spans="2:96" ht="25.5" customHeight="1" x14ac:dyDescent="0.2">
      <c r="B261" s="2"/>
      <c r="C261" s="2"/>
      <c r="CL261" s="2"/>
      <c r="CO261" s="2"/>
      <c r="CP261" s="2"/>
      <c r="CQ261" s="2"/>
      <c r="CR261" s="2"/>
    </row>
    <row r="262" spans="2:96" ht="25.5" customHeight="1" x14ac:dyDescent="0.2">
      <c r="B262" s="2"/>
      <c r="C262" s="2"/>
      <c r="CL262" s="2"/>
      <c r="CO262" s="2"/>
      <c r="CP262" s="2"/>
      <c r="CQ262" s="2"/>
      <c r="CR262" s="2"/>
    </row>
    <row r="263" spans="2:96" ht="25.5" customHeight="1" x14ac:dyDescent="0.2">
      <c r="B263" s="2"/>
      <c r="C263" s="2"/>
      <c r="CL263" s="2"/>
      <c r="CO263" s="2"/>
      <c r="CP263" s="2"/>
      <c r="CQ263" s="2"/>
      <c r="CR263" s="2"/>
    </row>
    <row r="264" spans="2:96" ht="25.5" customHeight="1" x14ac:dyDescent="0.2">
      <c r="B264" s="2"/>
      <c r="C264" s="2"/>
      <c r="CL264" s="2"/>
      <c r="CO264" s="2"/>
      <c r="CP264" s="2"/>
      <c r="CQ264" s="2"/>
      <c r="CR264" s="2"/>
    </row>
    <row r="265" spans="2:96" ht="25.5" customHeight="1" x14ac:dyDescent="0.2">
      <c r="B265" s="2"/>
      <c r="C265" s="2"/>
      <c r="CL265" s="2"/>
      <c r="CO265" s="2"/>
      <c r="CP265" s="2"/>
      <c r="CQ265" s="2"/>
      <c r="CR265" s="2"/>
    </row>
    <row r="266" spans="2:96" ht="25.5" customHeight="1" x14ac:dyDescent="0.2">
      <c r="B266" s="2"/>
      <c r="C266" s="2"/>
      <c r="CL266" s="2"/>
      <c r="CO266" s="2"/>
      <c r="CP266" s="2"/>
      <c r="CQ266" s="2"/>
      <c r="CR266" s="2"/>
    </row>
    <row r="267" spans="2:96" ht="25.5" customHeight="1" x14ac:dyDescent="0.2">
      <c r="B267" s="2"/>
      <c r="C267" s="2"/>
      <c r="CL267" s="2"/>
      <c r="CO267" s="2"/>
      <c r="CP267" s="2"/>
      <c r="CQ267" s="2"/>
      <c r="CR267" s="2"/>
    </row>
    <row r="268" spans="2:96" ht="25.5" customHeight="1" x14ac:dyDescent="0.2">
      <c r="B268" s="2"/>
      <c r="C268" s="2"/>
      <c r="CL268" s="2"/>
      <c r="CO268" s="2"/>
      <c r="CP268" s="2"/>
      <c r="CQ268" s="2"/>
      <c r="CR268" s="2"/>
    </row>
    <row r="269" spans="2:96" ht="25.5" customHeight="1" x14ac:dyDescent="0.2">
      <c r="B269" s="2"/>
      <c r="C269" s="2"/>
      <c r="CL269" s="2"/>
      <c r="CO269" s="2"/>
      <c r="CP269" s="2"/>
      <c r="CQ269" s="2"/>
      <c r="CR269" s="2"/>
    </row>
    <row r="270" spans="2:96" ht="25.5" customHeight="1" x14ac:dyDescent="0.2">
      <c r="B270" s="2"/>
      <c r="C270" s="2"/>
      <c r="CL270" s="2"/>
      <c r="CO270" s="2"/>
      <c r="CP270" s="2"/>
      <c r="CQ270" s="2"/>
      <c r="CR270" s="2"/>
    </row>
    <row r="271" spans="2:96" ht="25.5" customHeight="1" x14ac:dyDescent="0.2">
      <c r="B271" s="2"/>
      <c r="C271" s="2"/>
      <c r="CL271" s="2"/>
      <c r="CO271" s="2"/>
      <c r="CP271" s="2"/>
      <c r="CQ271" s="2"/>
      <c r="CR271" s="2"/>
    </row>
    <row r="272" spans="2:96" ht="25.5" customHeight="1" x14ac:dyDescent="0.2">
      <c r="B272" s="2"/>
      <c r="C272" s="2"/>
      <c r="CL272" s="2"/>
      <c r="CO272" s="2"/>
      <c r="CP272" s="2"/>
      <c r="CQ272" s="2"/>
      <c r="CR272" s="2"/>
    </row>
    <row r="273" spans="2:96" ht="25.5" customHeight="1" x14ac:dyDescent="0.2">
      <c r="B273" s="2"/>
      <c r="C273" s="2"/>
      <c r="CL273" s="2"/>
      <c r="CO273" s="2"/>
      <c r="CP273" s="2"/>
      <c r="CQ273" s="2"/>
      <c r="CR273" s="2"/>
    </row>
    <row r="274" spans="2:96" ht="25.5" customHeight="1" x14ac:dyDescent="0.2">
      <c r="B274" s="2"/>
      <c r="C274" s="2"/>
      <c r="CL274" s="2"/>
      <c r="CO274" s="2"/>
      <c r="CP274" s="2"/>
      <c r="CQ274" s="2"/>
      <c r="CR274" s="2"/>
    </row>
    <row r="275" spans="2:96" ht="25.5" customHeight="1" x14ac:dyDescent="0.2">
      <c r="B275" s="2"/>
      <c r="C275" s="2"/>
      <c r="CL275" s="2"/>
      <c r="CO275" s="2"/>
      <c r="CP275" s="2"/>
      <c r="CQ275" s="2"/>
      <c r="CR275" s="2"/>
    </row>
    <row r="276" spans="2:96" ht="25.5" customHeight="1" x14ac:dyDescent="0.2">
      <c r="B276" s="2"/>
      <c r="C276" s="2"/>
      <c r="CL276" s="2"/>
      <c r="CO276" s="2"/>
      <c r="CP276" s="2"/>
      <c r="CQ276" s="2"/>
      <c r="CR276" s="2"/>
    </row>
    <row r="277" spans="2:96" ht="25.5" customHeight="1" x14ac:dyDescent="0.2">
      <c r="B277" s="2"/>
      <c r="C277" s="2"/>
      <c r="CL277" s="2"/>
      <c r="CO277" s="2"/>
      <c r="CP277" s="2"/>
      <c r="CQ277" s="2"/>
      <c r="CR277" s="2"/>
    </row>
    <row r="278" spans="2:96" ht="25.5" customHeight="1" x14ac:dyDescent="0.2">
      <c r="B278" s="2"/>
      <c r="C278" s="2"/>
      <c r="CL278" s="2"/>
      <c r="CO278" s="2"/>
      <c r="CP278" s="2"/>
      <c r="CQ278" s="2"/>
      <c r="CR278" s="2"/>
    </row>
    <row r="279" spans="2:96" ht="25.5" customHeight="1" x14ac:dyDescent="0.2">
      <c r="B279" s="2"/>
      <c r="C279" s="2"/>
      <c r="CL279" s="2"/>
      <c r="CO279" s="2"/>
      <c r="CP279" s="2"/>
      <c r="CQ279" s="2"/>
      <c r="CR279" s="2"/>
    </row>
    <row r="280" spans="2:96" ht="25.5" customHeight="1" x14ac:dyDescent="0.2">
      <c r="B280" s="2"/>
      <c r="C280" s="2"/>
      <c r="CL280" s="2"/>
      <c r="CO280" s="2"/>
      <c r="CP280" s="2"/>
      <c r="CQ280" s="2"/>
      <c r="CR280" s="2"/>
    </row>
    <row r="281" spans="2:96" ht="25.5" customHeight="1" x14ac:dyDescent="0.2">
      <c r="B281" s="2"/>
      <c r="C281" s="2"/>
      <c r="CL281" s="2"/>
      <c r="CO281" s="2"/>
      <c r="CP281" s="2"/>
      <c r="CQ281" s="2"/>
      <c r="CR281" s="2"/>
    </row>
    <row r="282" spans="2:96" ht="25.5" customHeight="1" x14ac:dyDescent="0.2">
      <c r="B282" s="2"/>
      <c r="C282" s="2"/>
      <c r="CL282" s="2"/>
      <c r="CO282" s="2"/>
      <c r="CP282" s="2"/>
      <c r="CQ282" s="2"/>
      <c r="CR282" s="2"/>
    </row>
    <row r="283" spans="2:96" ht="25.5" customHeight="1" x14ac:dyDescent="0.2">
      <c r="B283" s="2"/>
      <c r="C283" s="2"/>
      <c r="CL283" s="2"/>
      <c r="CO283" s="2"/>
      <c r="CP283" s="2"/>
      <c r="CQ283" s="2"/>
      <c r="CR283" s="2"/>
    </row>
    <row r="284" spans="2:96" ht="25.5" customHeight="1" x14ac:dyDescent="0.2">
      <c r="B284" s="2"/>
      <c r="C284" s="2"/>
      <c r="CL284" s="2"/>
      <c r="CO284" s="2"/>
      <c r="CP284" s="2"/>
      <c r="CQ284" s="2"/>
      <c r="CR284" s="2"/>
    </row>
    <row r="285" spans="2:96" ht="25.5" customHeight="1" x14ac:dyDescent="0.2">
      <c r="B285" s="2"/>
      <c r="C285" s="2"/>
      <c r="CL285" s="2"/>
      <c r="CO285" s="2"/>
      <c r="CP285" s="2"/>
      <c r="CQ285" s="2"/>
      <c r="CR285" s="2"/>
    </row>
    <row r="286" spans="2:96" ht="25.5" customHeight="1" x14ac:dyDescent="0.2">
      <c r="B286" s="2"/>
      <c r="C286" s="2"/>
      <c r="CL286" s="2"/>
      <c r="CO286" s="2"/>
      <c r="CP286" s="2"/>
      <c r="CQ286" s="2"/>
      <c r="CR286" s="2"/>
    </row>
    <row r="287" spans="2:96" ht="25.5" customHeight="1" x14ac:dyDescent="0.2">
      <c r="B287" s="2"/>
      <c r="C287" s="2"/>
      <c r="CL287" s="2"/>
      <c r="CO287" s="2"/>
      <c r="CP287" s="2"/>
      <c r="CQ287" s="2"/>
      <c r="CR287" s="2"/>
    </row>
    <row r="288" spans="2:96" ht="25.5" customHeight="1" x14ac:dyDescent="0.2">
      <c r="B288" s="2"/>
      <c r="C288" s="2"/>
      <c r="CL288" s="2"/>
      <c r="CO288" s="2"/>
      <c r="CP288" s="2"/>
      <c r="CQ288" s="2"/>
      <c r="CR288" s="2"/>
    </row>
    <row r="289" spans="2:96" ht="25.5" customHeight="1" x14ac:dyDescent="0.2">
      <c r="B289" s="2"/>
      <c r="C289" s="2"/>
      <c r="CL289" s="2"/>
      <c r="CO289" s="2"/>
      <c r="CP289" s="2"/>
      <c r="CQ289" s="2"/>
      <c r="CR289" s="2"/>
    </row>
    <row r="290" spans="2:96" ht="25.5" customHeight="1" x14ac:dyDescent="0.2">
      <c r="B290" s="2"/>
      <c r="C290" s="2"/>
      <c r="CL290" s="2"/>
      <c r="CO290" s="2"/>
      <c r="CP290" s="2"/>
      <c r="CQ290" s="2"/>
      <c r="CR290" s="2"/>
    </row>
    <row r="291" spans="2:96" ht="25.5" customHeight="1" x14ac:dyDescent="0.2">
      <c r="B291" s="2"/>
      <c r="C291" s="2"/>
      <c r="CL291" s="2"/>
      <c r="CO291" s="2"/>
      <c r="CP291" s="2"/>
      <c r="CQ291" s="2"/>
      <c r="CR291" s="2"/>
    </row>
    <row r="292" spans="2:96" ht="25.5" customHeight="1" x14ac:dyDescent="0.2">
      <c r="B292" s="2"/>
      <c r="C292" s="2"/>
      <c r="CL292" s="2"/>
      <c r="CO292" s="2"/>
      <c r="CP292" s="2"/>
      <c r="CQ292" s="2"/>
      <c r="CR292" s="2"/>
    </row>
    <row r="293" spans="2:96" ht="25.5" customHeight="1" x14ac:dyDescent="0.2">
      <c r="B293" s="2"/>
      <c r="C293" s="2"/>
      <c r="CL293" s="2"/>
      <c r="CO293" s="2"/>
      <c r="CP293" s="2"/>
      <c r="CQ293" s="2"/>
      <c r="CR293" s="2"/>
    </row>
    <row r="294" spans="2:96" ht="25.5" customHeight="1" x14ac:dyDescent="0.2">
      <c r="B294" s="2"/>
      <c r="C294" s="2"/>
      <c r="CL294" s="2"/>
      <c r="CO294" s="2"/>
      <c r="CP294" s="2"/>
      <c r="CQ294" s="2"/>
      <c r="CR294" s="2"/>
    </row>
    <row r="295" spans="2:96" ht="25.5" customHeight="1" x14ac:dyDescent="0.2">
      <c r="B295" s="2"/>
      <c r="C295" s="2"/>
      <c r="CL295" s="2"/>
      <c r="CO295" s="2"/>
      <c r="CP295" s="2"/>
      <c r="CQ295" s="2"/>
      <c r="CR295" s="2"/>
    </row>
    <row r="296" spans="2:96" ht="25.5" customHeight="1" x14ac:dyDescent="0.2">
      <c r="B296" s="2"/>
      <c r="C296" s="2"/>
      <c r="CL296" s="2"/>
      <c r="CO296" s="2"/>
      <c r="CP296" s="2"/>
      <c r="CQ296" s="2"/>
      <c r="CR296" s="2"/>
    </row>
    <row r="297" spans="2:96" ht="25.5" customHeight="1" x14ac:dyDescent="0.2">
      <c r="B297" s="2"/>
      <c r="C297" s="2"/>
      <c r="CL297" s="2"/>
      <c r="CO297" s="2"/>
      <c r="CP297" s="2"/>
      <c r="CQ297" s="2"/>
      <c r="CR297" s="2"/>
    </row>
    <row r="298" spans="2:96" ht="25.5" customHeight="1" x14ac:dyDescent="0.2">
      <c r="B298" s="2"/>
      <c r="C298" s="2"/>
      <c r="CO298" s="2"/>
      <c r="CP298" s="2"/>
      <c r="CQ298" s="2"/>
      <c r="CR298" s="2"/>
    </row>
    <row r="299" spans="2:96" ht="25.5" customHeight="1" x14ac:dyDescent="0.2">
      <c r="B299" s="2"/>
      <c r="C299" s="2"/>
      <c r="CO299" s="2"/>
      <c r="CP299" s="2"/>
      <c r="CQ299" s="2"/>
      <c r="CR299" s="2"/>
    </row>
    <row r="300" spans="2:96" ht="25.5" customHeight="1" x14ac:dyDescent="0.2">
      <c r="B300" s="2"/>
      <c r="C300" s="2"/>
      <c r="CO300" s="2"/>
      <c r="CP300" s="2"/>
      <c r="CQ300" s="2"/>
      <c r="CR300" s="2"/>
    </row>
    <row r="301" spans="2:96" ht="25.5" customHeight="1" x14ac:dyDescent="0.2">
      <c r="B301" s="2"/>
      <c r="C301" s="2"/>
      <c r="CO301" s="2"/>
      <c r="CP301" s="2"/>
      <c r="CQ301" s="2"/>
      <c r="CR301" s="2"/>
    </row>
    <row r="302" spans="2:96" ht="25.5" customHeight="1" x14ac:dyDescent="0.2">
      <c r="B302" s="2"/>
      <c r="C302" s="2"/>
      <c r="CO302" s="2"/>
      <c r="CP302" s="2"/>
      <c r="CQ302" s="2"/>
      <c r="CR302" s="2"/>
    </row>
    <row r="303" spans="2:96" ht="25.5" customHeight="1" x14ac:dyDescent="0.2">
      <c r="B303" s="2"/>
      <c r="C303" s="2"/>
      <c r="CO303" s="2"/>
      <c r="CP303" s="2"/>
      <c r="CQ303" s="2"/>
      <c r="CR303" s="2"/>
    </row>
    <row r="304" spans="2:96" ht="25.5" customHeight="1" x14ac:dyDescent="0.2">
      <c r="B304" s="2"/>
      <c r="C304" s="2"/>
      <c r="CO304" s="2"/>
      <c r="CP304" s="2"/>
      <c r="CQ304" s="2"/>
      <c r="CR304" s="2"/>
    </row>
    <row r="305" spans="2:96" ht="25.5" customHeight="1" x14ac:dyDescent="0.2">
      <c r="B305" s="2"/>
      <c r="C305" s="2"/>
      <c r="CO305" s="2"/>
      <c r="CP305" s="2"/>
      <c r="CQ305" s="2"/>
      <c r="CR305" s="2"/>
    </row>
    <row r="306" spans="2:96" ht="25.5" customHeight="1" x14ac:dyDescent="0.2">
      <c r="B306" s="2"/>
      <c r="C306" s="2"/>
      <c r="CO306" s="2"/>
      <c r="CP306" s="2"/>
      <c r="CQ306" s="2"/>
      <c r="CR306" s="2"/>
    </row>
    <row r="307" spans="2:96" ht="25.5" customHeight="1" x14ac:dyDescent="0.2">
      <c r="B307" s="2"/>
      <c r="C307" s="2"/>
      <c r="CO307" s="2"/>
      <c r="CP307" s="2"/>
      <c r="CQ307" s="2"/>
      <c r="CR307" s="2"/>
    </row>
    <row r="308" spans="2:96" ht="25.5" customHeight="1" x14ac:dyDescent="0.2">
      <c r="B308" s="2"/>
      <c r="C308" s="2"/>
      <c r="CO308" s="2"/>
      <c r="CP308" s="2"/>
      <c r="CQ308" s="2"/>
      <c r="CR308" s="2"/>
    </row>
    <row r="309" spans="2:96" ht="25.5" customHeight="1" x14ac:dyDescent="0.2">
      <c r="B309" s="2"/>
      <c r="C309" s="2"/>
      <c r="CO309" s="2"/>
      <c r="CP309" s="2"/>
      <c r="CQ309" s="2"/>
      <c r="CR309" s="2"/>
    </row>
    <row r="310" spans="2:96" ht="25.5" customHeight="1" x14ac:dyDescent="0.2">
      <c r="B310" s="2"/>
      <c r="C310" s="2"/>
      <c r="CO310" s="2"/>
      <c r="CP310" s="2"/>
      <c r="CQ310" s="2"/>
      <c r="CR310" s="2"/>
    </row>
    <row r="311" spans="2:96" ht="25.5" customHeight="1" x14ac:dyDescent="0.2">
      <c r="B311" s="2"/>
      <c r="C311" s="2"/>
      <c r="CO311" s="2"/>
      <c r="CP311" s="2"/>
      <c r="CQ311" s="2"/>
      <c r="CR311" s="2"/>
    </row>
    <row r="312" spans="2:96" ht="25.5" customHeight="1" x14ac:dyDescent="0.2">
      <c r="B312" s="2"/>
      <c r="C312" s="2"/>
      <c r="CO312" s="2"/>
      <c r="CP312" s="2"/>
      <c r="CQ312" s="2"/>
      <c r="CR312" s="2"/>
    </row>
    <row r="313" spans="2:96" ht="25.5" customHeight="1" x14ac:dyDescent="0.2">
      <c r="B313" s="2"/>
      <c r="C313" s="2"/>
      <c r="CO313" s="2"/>
      <c r="CP313" s="2"/>
      <c r="CQ313" s="2"/>
      <c r="CR313" s="2"/>
    </row>
    <row r="314" spans="2:96" ht="25.5" customHeight="1" x14ac:dyDescent="0.2">
      <c r="B314" s="2"/>
      <c r="C314" s="2"/>
      <c r="CO314" s="2"/>
      <c r="CP314" s="2"/>
      <c r="CQ314" s="2"/>
      <c r="CR314" s="2"/>
    </row>
    <row r="315" spans="2:96" ht="25.5" customHeight="1" x14ac:dyDescent="0.2">
      <c r="B315" s="2"/>
      <c r="C315" s="2"/>
      <c r="CO315" s="2"/>
      <c r="CP315" s="2"/>
      <c r="CQ315" s="2"/>
      <c r="CR315" s="2"/>
    </row>
    <row r="316" spans="2:96" ht="25.5" customHeight="1" x14ac:dyDescent="0.2">
      <c r="B316" s="2"/>
      <c r="C316" s="2"/>
      <c r="CO316" s="2"/>
      <c r="CP316" s="2"/>
      <c r="CQ316" s="2"/>
      <c r="CR316" s="2"/>
    </row>
    <row r="317" spans="2:96" ht="25.5" customHeight="1" x14ac:dyDescent="0.2">
      <c r="B317" s="2"/>
      <c r="C317" s="2"/>
      <c r="CO317" s="2"/>
      <c r="CP317" s="2"/>
      <c r="CQ317" s="2"/>
      <c r="CR317" s="2"/>
    </row>
    <row r="318" spans="2:96" ht="25.5" customHeight="1" x14ac:dyDescent="0.2">
      <c r="B318" s="2"/>
      <c r="C318" s="2"/>
      <c r="CO318" s="2"/>
      <c r="CP318" s="2"/>
      <c r="CQ318" s="2"/>
      <c r="CR318" s="2"/>
    </row>
    <row r="319" spans="2:96" ht="25.5" customHeight="1" x14ac:dyDescent="0.2">
      <c r="B319" s="2"/>
      <c r="C319" s="2"/>
      <c r="CO319" s="2"/>
      <c r="CP319" s="2"/>
      <c r="CQ319" s="2"/>
      <c r="CR319" s="2"/>
    </row>
    <row r="320" spans="2:96" ht="25.5" customHeight="1" x14ac:dyDescent="0.2">
      <c r="B320" s="2"/>
      <c r="C320" s="2"/>
      <c r="CO320" s="2"/>
      <c r="CP320" s="2"/>
      <c r="CQ320" s="2"/>
      <c r="CR320" s="2"/>
    </row>
    <row r="321" spans="2:96" ht="25.5" customHeight="1" x14ac:dyDescent="0.2">
      <c r="B321" s="2"/>
      <c r="C321" s="2"/>
      <c r="CO321" s="2"/>
      <c r="CP321" s="2"/>
      <c r="CQ321" s="2"/>
      <c r="CR321" s="2"/>
    </row>
    <row r="322" spans="2:96" ht="25.5" customHeight="1" x14ac:dyDescent="0.2">
      <c r="B322" s="2"/>
      <c r="C322" s="2"/>
      <c r="CO322" s="2"/>
      <c r="CP322" s="2"/>
      <c r="CQ322" s="2"/>
      <c r="CR322" s="2"/>
    </row>
    <row r="323" spans="2:96" ht="25.5" customHeight="1" x14ac:dyDescent="0.2">
      <c r="B323" s="2"/>
      <c r="C323" s="2"/>
      <c r="CO323" s="2"/>
      <c r="CP323" s="2"/>
      <c r="CQ323" s="2"/>
      <c r="CR323" s="2"/>
    </row>
    <row r="324" spans="2:96" ht="25.5" customHeight="1" x14ac:dyDescent="0.2">
      <c r="B324" s="2"/>
      <c r="C324" s="2"/>
      <c r="CO324" s="2"/>
      <c r="CP324" s="2"/>
      <c r="CQ324" s="2"/>
      <c r="CR324" s="2"/>
    </row>
    <row r="325" spans="2:96" ht="25.5" customHeight="1" x14ac:dyDescent="0.2">
      <c r="B325" s="2"/>
      <c r="C325" s="2"/>
      <c r="CO325" s="2"/>
      <c r="CP325" s="2"/>
      <c r="CQ325" s="2"/>
      <c r="CR325" s="2"/>
    </row>
    <row r="326" spans="2:96" ht="25.5" customHeight="1" x14ac:dyDescent="0.2">
      <c r="B326" s="2"/>
      <c r="C326" s="2"/>
      <c r="CO326" s="2"/>
      <c r="CP326" s="2"/>
      <c r="CQ326" s="2"/>
      <c r="CR326" s="2"/>
    </row>
    <row r="327" spans="2:96" ht="25.5" customHeight="1" x14ac:dyDescent="0.2">
      <c r="B327" s="2"/>
      <c r="C327" s="2"/>
      <c r="CO327" s="2"/>
      <c r="CP327" s="2"/>
      <c r="CQ327" s="2"/>
      <c r="CR327" s="2"/>
    </row>
    <row r="328" spans="2:96" ht="25.5" customHeight="1" x14ac:dyDescent="0.2">
      <c r="B328" s="2"/>
      <c r="C328" s="2"/>
      <c r="CO328" s="2"/>
      <c r="CP328" s="2"/>
      <c r="CQ328" s="2"/>
      <c r="CR328" s="2"/>
    </row>
    <row r="329" spans="2:96" ht="25.5" customHeight="1" x14ac:dyDescent="0.2">
      <c r="B329" s="2"/>
      <c r="C329" s="2"/>
      <c r="CO329" s="2"/>
      <c r="CP329" s="2"/>
      <c r="CQ329" s="2"/>
      <c r="CR329" s="2"/>
    </row>
    <row r="330" spans="2:96" ht="25.5" customHeight="1" x14ac:dyDescent="0.2">
      <c r="B330" s="2"/>
      <c r="C330" s="2"/>
      <c r="CO330" s="2"/>
      <c r="CP330" s="2"/>
      <c r="CQ330" s="2"/>
      <c r="CR330" s="2"/>
    </row>
    <row r="331" spans="2:96" ht="25.5" customHeight="1" x14ac:dyDescent="0.2">
      <c r="B331" s="2"/>
      <c r="C331" s="2"/>
      <c r="CO331" s="2"/>
      <c r="CP331" s="2"/>
      <c r="CQ331" s="2"/>
      <c r="CR331" s="2"/>
    </row>
    <row r="332" spans="2:96" ht="25.5" customHeight="1" x14ac:dyDescent="0.2">
      <c r="B332" s="2"/>
      <c r="C332" s="2"/>
      <c r="CO332" s="2"/>
      <c r="CP332" s="2"/>
      <c r="CQ332" s="2"/>
      <c r="CR332" s="2"/>
    </row>
    <row r="333" spans="2:96" ht="25.5" customHeight="1" x14ac:dyDescent="0.2">
      <c r="B333" s="2"/>
      <c r="C333" s="2"/>
      <c r="CO333" s="2"/>
      <c r="CP333" s="2"/>
      <c r="CQ333" s="2"/>
      <c r="CR333" s="2"/>
    </row>
    <row r="334" spans="2:96" ht="25.5" customHeight="1" x14ac:dyDescent="0.2">
      <c r="B334" s="2"/>
      <c r="C334" s="2"/>
      <c r="CO334" s="2"/>
      <c r="CP334" s="2"/>
      <c r="CQ334" s="2"/>
      <c r="CR334" s="2"/>
    </row>
    <row r="335" spans="2:96" ht="25.5" customHeight="1" x14ac:dyDescent="0.2">
      <c r="B335" s="2"/>
      <c r="C335" s="2"/>
      <c r="CO335" s="2"/>
      <c r="CP335" s="2"/>
      <c r="CQ335" s="2"/>
      <c r="CR335" s="2"/>
    </row>
    <row r="336" spans="2:96" ht="25.5" customHeight="1" x14ac:dyDescent="0.2">
      <c r="B336" s="2"/>
      <c r="C336" s="2"/>
      <c r="CO336" s="2"/>
      <c r="CP336" s="2"/>
      <c r="CQ336" s="2"/>
      <c r="CR336" s="2"/>
    </row>
    <row r="337" spans="2:96" ht="25.5" customHeight="1" x14ac:dyDescent="0.2">
      <c r="B337" s="2"/>
      <c r="C337" s="2"/>
      <c r="CO337" s="2"/>
      <c r="CP337" s="2"/>
      <c r="CQ337" s="2"/>
      <c r="CR337" s="2"/>
    </row>
    <row r="338" spans="2:96" ht="25.5" customHeight="1" x14ac:dyDescent="0.2">
      <c r="B338" s="2"/>
      <c r="C338" s="2"/>
      <c r="CO338" s="2"/>
      <c r="CP338" s="2"/>
      <c r="CQ338" s="2"/>
      <c r="CR338" s="2"/>
    </row>
    <row r="339" spans="2:96" ht="25.5" customHeight="1" x14ac:dyDescent="0.2">
      <c r="B339" s="2"/>
      <c r="C339" s="2"/>
      <c r="CO339" s="2"/>
      <c r="CP339" s="2"/>
      <c r="CQ339" s="2"/>
      <c r="CR339" s="2"/>
    </row>
    <row r="340" spans="2:96" ht="25.5" customHeight="1" x14ac:dyDescent="0.2">
      <c r="B340" s="2"/>
      <c r="C340" s="2"/>
      <c r="CO340" s="2"/>
      <c r="CP340" s="2"/>
      <c r="CQ340" s="2"/>
      <c r="CR340" s="2"/>
    </row>
    <row r="341" spans="2:96" ht="25.5" customHeight="1" x14ac:dyDescent="0.2">
      <c r="B341" s="2"/>
      <c r="C341" s="2"/>
      <c r="CO341" s="2"/>
      <c r="CP341" s="2"/>
      <c r="CQ341" s="2"/>
      <c r="CR341" s="2"/>
    </row>
    <row r="342" spans="2:96" ht="25.5" customHeight="1" x14ac:dyDescent="0.2">
      <c r="B342" s="2"/>
      <c r="C342" s="2"/>
      <c r="CO342" s="2"/>
      <c r="CP342" s="2"/>
      <c r="CQ342" s="2"/>
      <c r="CR342" s="2"/>
    </row>
  </sheetData>
  <mergeCells count="107">
    <mergeCell ref="B97:B119"/>
    <mergeCell ref="B93:B96"/>
    <mergeCell ref="B174:C174"/>
    <mergeCell ref="B173:C173"/>
    <mergeCell ref="B157:B172"/>
    <mergeCell ref="B120:B156"/>
    <mergeCell ref="B43:B92"/>
    <mergeCell ref="CI3:CI4"/>
    <mergeCell ref="CJ3:CJ4"/>
    <mergeCell ref="B5:B42"/>
    <mergeCell ref="CC3:CC4"/>
    <mergeCell ref="CD3:CD4"/>
    <mergeCell ref="CE3:CE4"/>
    <mergeCell ref="CF3:CF4"/>
    <mergeCell ref="CG3:CG4"/>
    <mergeCell ref="CH3:CH4"/>
    <mergeCell ref="BS3:BS4"/>
    <mergeCell ref="BT3:BT4"/>
    <mergeCell ref="BU3:BU4"/>
    <mergeCell ref="BV3:BV4"/>
    <mergeCell ref="B2:B4"/>
    <mergeCell ref="D2:K2"/>
    <mergeCell ref="K3:K4"/>
    <mergeCell ref="D3:D4"/>
    <mergeCell ref="CN2:CN4"/>
    <mergeCell ref="BP3:BP4"/>
    <mergeCell ref="BX2:CC2"/>
    <mergeCell ref="BY3:BY4"/>
    <mergeCell ref="BZ3:BZ4"/>
    <mergeCell ref="CA3:CA4"/>
    <mergeCell ref="CB3:CB4"/>
    <mergeCell ref="BJ2:BR2"/>
    <mergeCell ref="BS2:BU2"/>
    <mergeCell ref="BX3:BX4"/>
    <mergeCell ref="BM3:BM4"/>
    <mergeCell ref="BN3:BN4"/>
    <mergeCell ref="BO3:BO4"/>
    <mergeCell ref="CD2:CF2"/>
    <mergeCell ref="CG2:CJ2"/>
    <mergeCell ref="CK2:CK4"/>
    <mergeCell ref="CL2:CL4"/>
    <mergeCell ref="CM2:CM4"/>
    <mergeCell ref="BV2:BW2"/>
    <mergeCell ref="BW3:BW4"/>
    <mergeCell ref="AT2:AW2"/>
    <mergeCell ref="AG3:AI3"/>
    <mergeCell ref="AJ3:AL3"/>
    <mergeCell ref="AM3:AM4"/>
    <mergeCell ref="AN3:AN4"/>
    <mergeCell ref="AO3:AO4"/>
    <mergeCell ref="AP3:AP4"/>
    <mergeCell ref="AW3:AW4"/>
    <mergeCell ref="AS3:AS4"/>
    <mergeCell ref="AT3:AT4"/>
    <mergeCell ref="AU3:AU4"/>
    <mergeCell ref="AV3:AV4"/>
    <mergeCell ref="AQ3:AQ4"/>
    <mergeCell ref="AR3:AR4"/>
    <mergeCell ref="AG2:AL2"/>
    <mergeCell ref="AM2:AS2"/>
    <mergeCell ref="X3:X4"/>
    <mergeCell ref="Y3:Y4"/>
    <mergeCell ref="Z3:Z4"/>
    <mergeCell ref="AA3:AA4"/>
    <mergeCell ref="AB3:AB4"/>
    <mergeCell ref="L2:O2"/>
    <mergeCell ref="P2:Z2"/>
    <mergeCell ref="L3:L4"/>
    <mergeCell ref="M3:M4"/>
    <mergeCell ref="N3:N4"/>
    <mergeCell ref="BQ3:BQ4"/>
    <mergeCell ref="BR3:BR4"/>
    <mergeCell ref="BG3:BG4"/>
    <mergeCell ref="BH3:BH4"/>
    <mergeCell ref="BI3:BI4"/>
    <mergeCell ref="BJ3:BJ4"/>
    <mergeCell ref="BK3:BK4"/>
    <mergeCell ref="BL3:BL4"/>
    <mergeCell ref="AX3:AX4"/>
    <mergeCell ref="AY3:AY4"/>
    <mergeCell ref="AZ3:AZ4"/>
    <mergeCell ref="BA3:BA4"/>
    <mergeCell ref="BB3:BB4"/>
    <mergeCell ref="E3:E4"/>
    <mergeCell ref="F3:F4"/>
    <mergeCell ref="G3:G4"/>
    <mergeCell ref="H3:H4"/>
    <mergeCell ref="I3:I4"/>
    <mergeCell ref="J3:J4"/>
    <mergeCell ref="AX2:BG2"/>
    <mergeCell ref="BH2:BI2"/>
    <mergeCell ref="BC3:BC4"/>
    <mergeCell ref="BD3:BD4"/>
    <mergeCell ref="BE3:BE4"/>
    <mergeCell ref="BF3:BF4"/>
    <mergeCell ref="AA2:AF2"/>
    <mergeCell ref="O3:O4"/>
    <mergeCell ref="P3:P4"/>
    <mergeCell ref="Q3:S3"/>
    <mergeCell ref="T3:T4"/>
    <mergeCell ref="U3:U4"/>
    <mergeCell ref="V3:V4"/>
    <mergeCell ref="AC3:AC4"/>
    <mergeCell ref="AD3:AD4"/>
    <mergeCell ref="AE3:AE4"/>
    <mergeCell ref="AF3:AF4"/>
    <mergeCell ref="W3:W4"/>
  </mergeCells>
  <phoneticPr fontId="2"/>
  <conditionalFormatting sqref="D178:CN178">
    <cfRule type="cellIs" dxfId="1" priority="5" operator="equal">
      <formula>FALSE</formula>
    </cfRule>
  </conditionalFormatting>
  <conditionalFormatting sqref="CT5:CT175">
    <cfRule type="cellIs" dxfId="0" priority="41" operator="equal">
      <formula>#REF!</formula>
    </cfRule>
  </conditionalFormatting>
  <printOptions horizontalCentered="1"/>
  <pageMargins left="0.59055118110236227" right="0.59055118110236227" top="0.59055118110236227" bottom="0.59055118110236227" header="0" footer="0"/>
  <pageSetup paperSize="9" scale="10" fitToWidth="0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2023年</vt:lpstr>
      <vt:lpstr>'2023年'!Print_Area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2024-10-09T02:21:36Z</cp:lastPrinted>
  <dcterms:created xsi:type="dcterms:W3CDTF">2005-01-11T01:38:02Z</dcterms:created>
  <dcterms:modified xsi:type="dcterms:W3CDTF">2026-03-25T04:08:36Z</dcterms:modified>
</cp:coreProperties>
</file>