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７年度/11_HP・e-stat掲載/02_e-Stat/R6/Excel/"/>
    </mc:Choice>
  </mc:AlternateContent>
  <xr:revisionPtr revIDLastSave="337" documentId="13_ncr:1_{CEEBB0F2-FF24-4279-AFE0-C54A864F9A7A}" xr6:coauthVersionLast="47" xr6:coauthVersionMax="47" xr10:uidLastSave="{5965A72E-FF2D-47BD-A6B8-E921EA8C2A16}"/>
  <bookViews>
    <workbookView xWindow="-110" yWindow="-110" windowWidth="19420" windowHeight="11500" tabRatio="769" xr2:uid="{00000000-000D-0000-FFFF-FFFF00000000}"/>
  </bookViews>
  <sheets>
    <sheet name="1,2" sheetId="1" r:id="rId1"/>
    <sheet name="3,4" sheetId="6" r:id="rId2"/>
    <sheet name="5,6" sheetId="21" r:id="rId3"/>
    <sheet name="7,8" sheetId="22" r:id="rId4"/>
    <sheet name="9,10" sheetId="20" r:id="rId5"/>
    <sheet name="11,12" sheetId="5" r:id="rId6"/>
    <sheet name="13,14" sheetId="9" r:id="rId7"/>
    <sheet name="15,16" sheetId="10" r:id="rId8"/>
    <sheet name="17,18" sheetId="11" r:id="rId9"/>
    <sheet name="19,20" sheetId="12" r:id="rId10"/>
    <sheet name="21,22" sheetId="13" r:id="rId11"/>
    <sheet name="23,24" sheetId="14" r:id="rId12"/>
    <sheet name="25,26" sheetId="15" r:id="rId13"/>
  </sheets>
  <definedNames>
    <definedName name="_xlnm.Print_Area" localSheetId="0">'1,2'!$A$1:$R$45</definedName>
    <definedName name="_xlnm.Print_Area" localSheetId="5">'11,12'!$A$1:$R$78</definedName>
    <definedName name="_xlnm.Print_Area" localSheetId="6">'13,14'!$A$1:$R$78</definedName>
    <definedName name="_xlnm.Print_Area" localSheetId="7">'15,16'!$A$1:$R$62</definedName>
    <definedName name="_xlnm.Print_Area" localSheetId="8">'17,18'!$A$1:$R$55</definedName>
    <definedName name="_xlnm.Print_Area" localSheetId="9">'19,20'!$A$1:$R$40</definedName>
    <definedName name="_xlnm.Print_Area" localSheetId="10">'21,22'!$A$1:$R$37</definedName>
    <definedName name="_xlnm.Print_Area" localSheetId="11">'23,24'!$A$1:$R$39</definedName>
    <definedName name="_xlnm.Print_Area" localSheetId="12">'25,26'!$A$1:$R$43</definedName>
    <definedName name="_xlnm.Print_Area" localSheetId="1">'3,4'!$A$1:$R$69</definedName>
    <definedName name="_xlnm.Print_Area" localSheetId="2">'5,6'!$A$1:$R$68</definedName>
    <definedName name="_xlnm.Print_Area" localSheetId="3">'7,8'!$A$1:$R$57</definedName>
    <definedName name="_xlnm.Print_Area" localSheetId="4">'9,10'!$A$1:$R$59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5" l="1"/>
  <c r="Q13" i="14"/>
  <c r="Q10" i="14"/>
  <c r="Q7" i="14"/>
  <c r="P11" i="14"/>
  <c r="I46" i="11" l="1"/>
  <c r="H32" i="10"/>
  <c r="Q7" i="9"/>
  <c r="I7" i="9"/>
  <c r="I52" i="10" l="1"/>
  <c r="H14" i="1"/>
  <c r="P42" i="9" l="1"/>
  <c r="P46" i="9"/>
  <c r="P32" i="22"/>
  <c r="H32" i="22" l="1"/>
  <c r="Q7" i="22" l="1"/>
  <c r="H25" i="12" l="1"/>
  <c r="P36" i="11"/>
  <c r="Q52" i="9"/>
  <c r="H42" i="9"/>
  <c r="P32" i="20"/>
  <c r="Q46" i="22"/>
  <c r="Q24" i="6" l="1"/>
  <c r="Q23" i="6"/>
  <c r="H20" i="15" l="1"/>
  <c r="G20" i="15"/>
  <c r="F20" i="15"/>
  <c r="E20" i="15"/>
  <c r="D20" i="15"/>
  <c r="C20" i="15"/>
  <c r="B20" i="15"/>
  <c r="B19" i="15"/>
  <c r="H26" i="14"/>
  <c r="I29" i="14"/>
  <c r="H15" i="14"/>
  <c r="G15" i="14"/>
  <c r="F15" i="14"/>
  <c r="E15" i="14"/>
  <c r="D15" i="14"/>
  <c r="C15" i="14"/>
  <c r="B15" i="14"/>
  <c r="B14" i="14"/>
  <c r="I27" i="13"/>
  <c r="H14" i="13"/>
  <c r="G14" i="13"/>
  <c r="F14" i="13"/>
  <c r="E14" i="13"/>
  <c r="D14" i="13"/>
  <c r="C14" i="13"/>
  <c r="B14" i="13"/>
  <c r="B13" i="13"/>
  <c r="I30" i="12"/>
  <c r="B16" i="12"/>
  <c r="B15" i="12"/>
  <c r="H22" i="11"/>
  <c r="G22" i="11"/>
  <c r="F22" i="11"/>
  <c r="E22" i="11"/>
  <c r="D22" i="11"/>
  <c r="C22" i="11"/>
  <c r="B22" i="11"/>
  <c r="B21" i="11"/>
  <c r="H23" i="10"/>
  <c r="G23" i="10"/>
  <c r="F23" i="10"/>
  <c r="E23" i="10"/>
  <c r="D23" i="10"/>
  <c r="C23" i="10"/>
  <c r="B23" i="10"/>
  <c r="B22" i="10"/>
  <c r="I68" i="9"/>
  <c r="H30" i="9"/>
  <c r="G30" i="9"/>
  <c r="F30" i="9"/>
  <c r="E30" i="9"/>
  <c r="D30" i="9"/>
  <c r="C30" i="9"/>
  <c r="B30" i="9"/>
  <c r="B29" i="9"/>
  <c r="I67" i="5"/>
  <c r="B27" i="5"/>
  <c r="B26" i="5"/>
  <c r="B22" i="20"/>
  <c r="B21" i="20"/>
  <c r="I47" i="22"/>
  <c r="B22" i="22" l="1"/>
  <c r="B21" i="22"/>
  <c r="Q50" i="21"/>
  <c r="Q53" i="21"/>
  <c r="P46" i="21"/>
  <c r="B23" i="21" l="1"/>
  <c r="B22" i="21"/>
  <c r="Q42" i="6"/>
  <c r="I60" i="6"/>
  <c r="B24" i="6"/>
  <c r="B23" i="6"/>
  <c r="P31" i="1"/>
  <c r="Q36" i="1"/>
  <c r="H21" i="5" l="1"/>
  <c r="Q14" i="9" l="1"/>
  <c r="H39" i="5" l="1"/>
  <c r="Q50" i="20" l="1"/>
  <c r="Q47" i="20"/>
  <c r="P39" i="20"/>
  <c r="Q31" i="20" l="1"/>
  <c r="Q55" i="20" s="1"/>
  <c r="P31" i="15"/>
  <c r="P42" i="21"/>
  <c r="Q22" i="21"/>
  <c r="H31" i="11"/>
  <c r="P20" i="9"/>
  <c r="Q57" i="20"/>
  <c r="Q22" i="20"/>
  <c r="Q54" i="22"/>
  <c r="Q64" i="21"/>
  <c r="Q23" i="21"/>
  <c r="I57" i="21"/>
  <c r="H34" i="21"/>
  <c r="Q7" i="21"/>
  <c r="Q12" i="21"/>
  <c r="Q63" i="21"/>
  <c r="H62" i="5"/>
  <c r="I57" i="6"/>
  <c r="Q29" i="14"/>
  <c r="H15" i="11"/>
  <c r="H16" i="10"/>
  <c r="B76" i="9"/>
  <c r="J76" i="9" s="1"/>
  <c r="H62" i="9"/>
  <c r="H64" i="9"/>
  <c r="H32" i="20"/>
  <c r="P37" i="22"/>
  <c r="Q31" i="22" s="1"/>
  <c r="Q7" i="1"/>
  <c r="Q54" i="5"/>
  <c r="Q48" i="5"/>
  <c r="I50" i="20"/>
  <c r="I47" i="20"/>
  <c r="I44" i="20"/>
  <c r="Q11" i="20"/>
  <c r="I41" i="22"/>
  <c r="Q11" i="22"/>
  <c r="I53" i="21"/>
  <c r="I51" i="21"/>
  <c r="P34" i="21"/>
  <c r="B54" i="22"/>
  <c r="J54" i="22" s="1"/>
  <c r="Q53" i="22"/>
  <c r="B53" i="22"/>
  <c r="J53" i="22" s="1"/>
  <c r="Q43" i="22"/>
  <c r="I44" i="22"/>
  <c r="J22" i="22"/>
  <c r="J21" i="22"/>
  <c r="H14" i="22"/>
  <c r="I7" i="22"/>
  <c r="B64" i="21"/>
  <c r="J64" i="21" s="1"/>
  <c r="B63" i="21"/>
  <c r="J63" i="21" s="1"/>
  <c r="J23" i="21"/>
  <c r="J22" i="21"/>
  <c r="H15" i="21"/>
  <c r="I7" i="21"/>
  <c r="B57" i="20"/>
  <c r="J57" i="20" s="1"/>
  <c r="Q56" i="20"/>
  <c r="B56" i="20"/>
  <c r="J56" i="20" s="1"/>
  <c r="J22" i="20"/>
  <c r="Q21" i="20"/>
  <c r="J21" i="20"/>
  <c r="H14" i="20"/>
  <c r="Q7" i="20"/>
  <c r="I7" i="20"/>
  <c r="H29" i="1"/>
  <c r="P29" i="15"/>
  <c r="H33" i="15"/>
  <c r="H29" i="15"/>
  <c r="I7" i="14"/>
  <c r="P11" i="12"/>
  <c r="P31" i="11"/>
  <c r="Q17" i="11"/>
  <c r="P13" i="11"/>
  <c r="Q7" i="11"/>
  <c r="I7" i="11"/>
  <c r="P28" i="12"/>
  <c r="P37" i="10"/>
  <c r="P32" i="10"/>
  <c r="H18" i="9"/>
  <c r="I17" i="9" s="1"/>
  <c r="P44" i="5"/>
  <c r="P39" i="5"/>
  <c r="P38" i="6"/>
  <c r="H35" i="6"/>
  <c r="B67" i="6"/>
  <c r="B66" i="6"/>
  <c r="B43" i="1"/>
  <c r="J43" i="1" s="1"/>
  <c r="B42" i="1"/>
  <c r="J42" i="1" s="1"/>
  <c r="Q40" i="15"/>
  <c r="Q39" i="15"/>
  <c r="Q20" i="15"/>
  <c r="Q19" i="15"/>
  <c r="B40" i="15"/>
  <c r="J40" i="15" s="1"/>
  <c r="B39" i="15"/>
  <c r="J39" i="15" s="1"/>
  <c r="J20" i="15"/>
  <c r="J19" i="15"/>
  <c r="P15" i="15"/>
  <c r="H12" i="15"/>
  <c r="Q11" i="15"/>
  <c r="I7" i="15"/>
  <c r="Q34" i="13"/>
  <c r="Q33" i="13"/>
  <c r="Q14" i="13"/>
  <c r="Q13" i="13"/>
  <c r="B34" i="13"/>
  <c r="J34" i="13" s="1"/>
  <c r="B33" i="13"/>
  <c r="J33" i="13" s="1"/>
  <c r="P27" i="13"/>
  <c r="P24" i="13"/>
  <c r="H24" i="13"/>
  <c r="J14" i="13"/>
  <c r="J13" i="13"/>
  <c r="P8" i="13"/>
  <c r="I7" i="13"/>
  <c r="Q37" i="12"/>
  <c r="Q36" i="12"/>
  <c r="Q16" i="12"/>
  <c r="Q15" i="12"/>
  <c r="B37" i="12"/>
  <c r="J37" i="12" s="1"/>
  <c r="B36" i="12"/>
  <c r="J36" i="12" s="1"/>
  <c r="P25" i="12"/>
  <c r="J16" i="12"/>
  <c r="J15" i="12"/>
  <c r="I7" i="12"/>
  <c r="Q53" i="11"/>
  <c r="Q52" i="11"/>
  <c r="Q22" i="11"/>
  <c r="Q21" i="11"/>
  <c r="B53" i="11"/>
  <c r="J53" i="11" s="1"/>
  <c r="B52" i="11"/>
  <c r="J52" i="11" s="1"/>
  <c r="J22" i="11"/>
  <c r="J21" i="11"/>
  <c r="Q59" i="10"/>
  <c r="Q58" i="10"/>
  <c r="Q23" i="10"/>
  <c r="Q22" i="10"/>
  <c r="B59" i="10"/>
  <c r="J59" i="10" s="1"/>
  <c r="B58" i="10"/>
  <c r="J58" i="10" s="1"/>
  <c r="J23" i="10"/>
  <c r="J22" i="10"/>
  <c r="Q18" i="10"/>
  <c r="P15" i="10"/>
  <c r="Q7" i="10"/>
  <c r="I7" i="10"/>
  <c r="Q76" i="9"/>
  <c r="Q75" i="9"/>
  <c r="Q30" i="9"/>
  <c r="Q29" i="9"/>
  <c r="B75" i="9"/>
  <c r="J75" i="9" s="1"/>
  <c r="P48" i="9"/>
  <c r="J30" i="9"/>
  <c r="J29" i="9"/>
  <c r="Q75" i="5"/>
  <c r="Q74" i="5"/>
  <c r="Q27" i="5"/>
  <c r="Q26" i="5"/>
  <c r="B75" i="5"/>
  <c r="B74" i="5"/>
  <c r="H64" i="5"/>
  <c r="J27" i="5"/>
  <c r="J75" i="5" s="1"/>
  <c r="J26" i="5"/>
  <c r="J74" i="5" s="1"/>
  <c r="P22" i="5"/>
  <c r="P20" i="5"/>
  <c r="H16" i="5"/>
  <c r="P15" i="5"/>
  <c r="Q7" i="5"/>
  <c r="I7" i="5"/>
  <c r="Q67" i="6"/>
  <c r="Q66" i="6"/>
  <c r="P35" i="6"/>
  <c r="J24" i="6"/>
  <c r="J67" i="6" s="1"/>
  <c r="J23" i="6"/>
  <c r="J66" i="6" s="1"/>
  <c r="P19" i="6"/>
  <c r="P13" i="6"/>
  <c r="Q7" i="6"/>
  <c r="I7" i="6"/>
  <c r="Q43" i="1"/>
  <c r="Q42" i="1"/>
  <c r="Q19" i="1"/>
  <c r="Q18" i="1"/>
  <c r="P29" i="1"/>
  <c r="J19" i="1"/>
  <c r="J18" i="1"/>
  <c r="I13" i="1"/>
  <c r="Q10" i="1"/>
  <c r="I7" i="1"/>
  <c r="Q36" i="14"/>
  <c r="Q35" i="14"/>
  <c r="Q15" i="14"/>
  <c r="Q14" i="14"/>
  <c r="J15" i="14"/>
  <c r="J36" i="14" s="1"/>
  <c r="J14" i="14"/>
  <c r="J35" i="14" s="1"/>
  <c r="B36" i="14"/>
  <c r="B35" i="14"/>
  <c r="H24" i="14"/>
  <c r="P24" i="14"/>
  <c r="P26" i="14"/>
  <c r="I17" i="1" l="1"/>
  <c r="I41" i="9"/>
  <c r="Q12" i="6"/>
  <c r="I12" i="13"/>
  <c r="Q14" i="15"/>
  <c r="I28" i="1"/>
  <c r="I24" i="12"/>
  <c r="Q18" i="6"/>
  <c r="Q12" i="5"/>
  <c r="Q7" i="13"/>
  <c r="I13" i="22"/>
  <c r="I33" i="21"/>
  <c r="Q33" i="21"/>
  <c r="I31" i="20"/>
  <c r="Q19" i="9"/>
  <c r="Q14" i="10"/>
  <c r="Q31" i="10"/>
  <c r="Q10" i="12"/>
  <c r="I13" i="20"/>
  <c r="I14" i="21"/>
  <c r="I30" i="11"/>
  <c r="I23" i="14"/>
  <c r="I15" i="5"/>
  <c r="I23" i="13"/>
  <c r="I13" i="14"/>
  <c r="Q23" i="13"/>
  <c r="I34" i="6"/>
  <c r="I22" i="6"/>
  <c r="I14" i="12"/>
  <c r="I15" i="10"/>
  <c r="I11" i="15"/>
  <c r="Q12" i="11"/>
  <c r="I31" i="22"/>
  <c r="I14" i="11"/>
  <c r="I28" i="15"/>
  <c r="Q23" i="14"/>
  <c r="Q24" i="12"/>
  <c r="Q35" i="12" s="1"/>
  <c r="Q19" i="5"/>
  <c r="Q20" i="20"/>
  <c r="Q34" i="6"/>
  <c r="I31" i="10"/>
  <c r="I38" i="5"/>
  <c r="Q28" i="15"/>
  <c r="Q30" i="11"/>
  <c r="Q41" i="9"/>
  <c r="Q74" i="9" s="1"/>
  <c r="Q38" i="5"/>
  <c r="Q20" i="22"/>
  <c r="Q21" i="21"/>
  <c r="Q28" i="1"/>
  <c r="Q17" i="1"/>
  <c r="I52" i="22" l="1"/>
  <c r="I34" i="14"/>
  <c r="I20" i="11"/>
  <c r="I21" i="21"/>
  <c r="Q18" i="15"/>
  <c r="Q20" i="11"/>
  <c r="Q21" i="10"/>
  <c r="I18" i="15"/>
  <c r="I21" i="10"/>
  <c r="I25" i="5"/>
  <c r="I55" i="20"/>
  <c r="I20" i="20"/>
  <c r="I20" i="22"/>
  <c r="I62" i="21"/>
  <c r="I65" i="6"/>
  <c r="Q22" i="6"/>
  <c r="I51" i="11"/>
  <c r="Q51" i="11"/>
  <c r="Q65" i="6"/>
  <c r="I38" i="15"/>
  <c r="Q41" i="1"/>
  <c r="Q25" i="5"/>
  <c r="I28" i="9"/>
  <c r="Q32" i="13"/>
  <c r="Q73" i="5"/>
  <c r="Q52" i="22"/>
  <c r="Q28" i="9"/>
  <c r="Q62" i="21"/>
  <c r="Q14" i="12"/>
  <c r="Q38" i="15"/>
  <c r="I73" i="5"/>
  <c r="I74" i="9"/>
  <c r="I35" i="12"/>
  <c r="I57" i="10"/>
  <c r="I32" i="13"/>
  <c r="Q57" i="10"/>
  <c r="Q34" i="14"/>
  <c r="Q12" i="13"/>
  <c r="I41" i="1"/>
  <c r="G147" i="21" l="1"/>
</calcChain>
</file>

<file path=xl/sharedStrings.xml><?xml version="1.0" encoding="utf-8"?>
<sst xmlns="http://schemas.openxmlformats.org/spreadsheetml/2006/main" count="828" uniqueCount="265">
  <si>
    <t>普通預金</t>
    <rPh sb="0" eb="2">
      <t>フツウ</t>
    </rPh>
    <rPh sb="2" eb="4">
      <t>ヨキン</t>
    </rPh>
    <phoneticPr fontId="2"/>
  </si>
  <si>
    <t>定期預金</t>
    <rPh sb="0" eb="2">
      <t>テイキ</t>
    </rPh>
    <rPh sb="2" eb="4">
      <t>ヨキン</t>
    </rPh>
    <phoneticPr fontId="2"/>
  </si>
  <si>
    <t>未収収益</t>
    <rPh sb="0" eb="2">
      <t>ミシュウ</t>
    </rPh>
    <rPh sb="2" eb="4">
      <t>シュウエキ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</si>
  <si>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</si>
  <si>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</si>
  <si>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</si>
  <si>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</si>
  <si>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</si>
  <si>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</si>
  <si>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金　　　　額</t>
    <rPh sb="0" eb="1">
      <t>キン</t>
    </rPh>
    <rPh sb="5" eb="6">
      <t>ガク</t>
    </rPh>
    <phoneticPr fontId="2"/>
  </si>
  <si>
    <t>合　　　　　　　計</t>
    <rPh sb="0" eb="1">
      <t>ゴウ</t>
    </rPh>
    <rPh sb="8" eb="9">
      <t>ケイ</t>
    </rPh>
    <phoneticPr fontId="2"/>
  </si>
  <si>
    <t>借　　　　　　　　　　　方</t>
    <rPh sb="0" eb="1">
      <t>シャク</t>
    </rPh>
    <rPh sb="12" eb="13">
      <t>カタ</t>
    </rPh>
    <phoneticPr fontId="2"/>
  </si>
  <si>
    <t>貸　　　　　　　　　　　方</t>
    <rPh sb="0" eb="1">
      <t>カシ</t>
    </rPh>
    <rPh sb="12" eb="13">
      <t>カタ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</si>
  <si>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</si>
  <si>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</si>
  <si>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</si>
  <si>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</si>
  <si>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</si>
  <si>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</si>
  <si>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</si>
  <si>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</si>
  <si>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</si>
  <si>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</si>
  <si>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</si>
  <si>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</si>
  <si>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</si>
  <si>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</si>
  <si>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</si>
  <si>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立替金</t>
    <rPh sb="0" eb="3">
      <t>タテカエキン</t>
    </rPh>
    <phoneticPr fontId="2"/>
  </si>
  <si>
    <t>前払費用</t>
    <rPh sb="0" eb="2">
      <t>マエバラ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</si>
  <si>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</si>
  <si>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</si>
  <si>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</si>
  <si>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</si>
  <si>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</si>
  <si>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</si>
  <si>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</si>
  <si>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</si>
  <si>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</si>
  <si>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</si>
  <si>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</si>
  <si>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</si>
  <si>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</si>
  <si>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</si>
  <si>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</si>
  <si>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</si>
  <si>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</si>
  <si>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</si>
  <si>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</si>
  <si>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</si>
  <si>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</si>
  <si>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</si>
  <si>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</si>
  <si>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</si>
  <si>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</si>
  <si>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</si>
  <si>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</si>
  <si>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</si>
  <si>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0" eb="3">
      <t>ジギョウガイ</t>
    </rPh>
    <rPh sb="3" eb="5">
      <t>ヒヨウ</t>
    </rPh>
    <phoneticPr fontId="2"/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</si>
  <si>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</si>
  <si>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</si>
  <si>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</si>
  <si>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１　災害給付経理貸借対照表</t>
    <rPh sb="2" eb="4">
      <t>サイガイ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</si>
  <si>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２　災害給付経理損益計算書</t>
    <rPh sb="2" eb="4">
      <t>サイガイ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</si>
  <si>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</si>
  <si>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組合交付金</t>
    <rPh sb="0" eb="2">
      <t>クミアイ</t>
    </rPh>
    <rPh sb="2" eb="5">
      <t>コウフキン</t>
    </rPh>
    <phoneticPr fontId="2"/>
  </si>
  <si>
    <t>長　期　借　入　金</t>
    <rPh sb="0" eb="1">
      <t>チョウ</t>
    </rPh>
    <rPh sb="2" eb="3">
      <t>キ</t>
    </rPh>
    <rPh sb="4" eb="5">
      <t>シャク</t>
    </rPh>
    <rPh sb="6" eb="7">
      <t>イリ</t>
    </rPh>
    <rPh sb="8" eb="9">
      <t>キン</t>
    </rPh>
    <phoneticPr fontId="2"/>
  </si>
  <si>
    <t>厚生費</t>
    <rPh sb="0" eb="2">
      <t>コウセイ</t>
    </rPh>
    <rPh sb="2" eb="3">
      <t>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</si>
  <si>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</si>
  <si>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消費税</t>
    <rPh sb="0" eb="3">
      <t>ショウヒゼイ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</si>
  <si>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</si>
  <si>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</si>
  <si>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３　保健給付経理貸借対照表</t>
    <rPh sb="2" eb="4">
      <t>ホケン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</si>
  <si>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４　保健給付経理損益計算書</t>
    <rPh sb="2" eb="4">
      <t>ホケン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</si>
  <si>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長期貸付金</t>
    <rPh sb="0" eb="2">
      <t>チョウキ</t>
    </rPh>
    <rPh sb="2" eb="5">
      <t>カシツケキン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</si>
  <si>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</si>
  <si>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当 期 損 失 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</si>
  <si>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</si>
  <si>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</si>
  <si>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</si>
  <si>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</si>
  <si>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</si>
  <si>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</si>
  <si>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</si>
  <si>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修繕費</t>
    <rPh sb="0" eb="3">
      <t>シュウゼンヒ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</si>
  <si>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</si>
  <si>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</si>
  <si>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</si>
  <si>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</si>
  <si>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</si>
  <si>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前受金</t>
    <rPh sb="0" eb="3">
      <t>マエウケキン</t>
    </rPh>
    <phoneticPr fontId="2"/>
  </si>
  <si>
    <t>保険料</t>
    <rPh sb="0" eb="3">
      <t>ホケンリョウ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</si>
  <si>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</si>
  <si>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</si>
  <si>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雑益</t>
    <rPh sb="0" eb="2">
      <t>ザツエキ</t>
    </rPh>
    <phoneticPr fontId="2"/>
  </si>
  <si>
    <t>保健給付経理
より繰入</t>
    <rPh sb="0" eb="2">
      <t>ホケン</t>
    </rPh>
    <rPh sb="2" eb="4">
      <t>キュウフ</t>
    </rPh>
    <rPh sb="4" eb="6">
      <t>ケイリ</t>
    </rPh>
    <rPh sb="9" eb="11">
      <t>クリイレ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</si>
  <si>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</si>
  <si>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</si>
  <si>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
負担金返還金</t>
    <rPh sb="0" eb="2">
      <t>ダンシン</t>
    </rPh>
    <rPh sb="2" eb="5">
      <t>ホケンリョウ</t>
    </rPh>
    <rPh sb="6" eb="9">
      <t>フタンキン</t>
    </rPh>
    <rPh sb="9" eb="11">
      <t>ヘンカン</t>
    </rPh>
    <rPh sb="11" eb="12">
      <t>キン</t>
    </rPh>
    <phoneticPr fontId="2"/>
  </si>
  <si>
    <t>団信配当金</t>
    <rPh sb="0" eb="2">
      <t>ダンシン</t>
    </rPh>
    <rPh sb="2" eb="5">
      <t>ハイトウキン</t>
    </rPh>
    <phoneticPr fontId="2"/>
  </si>
  <si>
    <t>譲渡貸付債権
保全引当金</t>
    <rPh sb="0" eb="2">
      <t>ジョウト</t>
    </rPh>
    <rPh sb="2" eb="4">
      <t>カシツケ</t>
    </rPh>
    <rPh sb="4" eb="6">
      <t>サイケン</t>
    </rPh>
    <rPh sb="7" eb="9">
      <t>ホゼン</t>
    </rPh>
    <rPh sb="9" eb="12">
      <t>ヒキアテキン</t>
    </rPh>
    <phoneticPr fontId="2"/>
  </si>
  <si>
    <t>保全積立金</t>
    <rPh sb="0" eb="2">
      <t>ホゼン</t>
    </rPh>
    <rPh sb="2" eb="4">
      <t>ツミタテ</t>
    </rPh>
    <rPh sb="4" eb="5">
      <t>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</si>
  <si>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</si>
  <si>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</si>
  <si>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</si>
  <si>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2">
      <t>ヘンカン</t>
    </rPh>
    <rPh sb="2" eb="3">
      <t>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</si>
  <si>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</si>
  <si>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事 業 外 費 用</t>
    <rPh sb="0" eb="1">
      <t>コト</t>
    </rPh>
    <rPh sb="2" eb="3">
      <t>ギョウ</t>
    </rPh>
    <rPh sb="4" eb="5">
      <t>ガイ</t>
    </rPh>
    <rPh sb="6" eb="7">
      <t>ヒ</t>
    </rPh>
    <rPh sb="8" eb="9">
      <t>ヨウ</t>
    </rPh>
    <phoneticPr fontId="2"/>
  </si>
  <si>
    <t>事 業 外 収 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</si>
  <si>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</si>
  <si>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</si>
  <si>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未払金</t>
    <rPh sb="0" eb="1">
      <t>ミ</t>
    </rPh>
    <rPh sb="1" eb="2">
      <t>バライ</t>
    </rPh>
    <rPh sb="2" eb="3">
      <t>キン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</si>
  <si>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</si>
  <si>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譲渡貸付債権
弁済金</t>
    <rPh sb="0" eb="2">
      <t>ジョウト</t>
    </rPh>
    <rPh sb="2" eb="4">
      <t>カシツケ</t>
    </rPh>
    <rPh sb="4" eb="6">
      <t>サイケン</t>
    </rPh>
    <rPh sb="7" eb="10">
      <t>ベンサイキン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</si>
  <si>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</si>
  <si>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仮払金</t>
    <rPh sb="0" eb="3">
      <t>カリバライキン</t>
    </rPh>
    <phoneticPr fontId="2"/>
  </si>
  <si>
    <t>当 期 損 失 金</t>
    <rPh sb="0" eb="1">
      <t>トウ</t>
    </rPh>
    <rPh sb="2" eb="3">
      <t>キ</t>
    </rPh>
    <rPh sb="4" eb="5">
      <t>ソン</t>
    </rPh>
    <rPh sb="8" eb="9">
      <t>キン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</si>
  <si>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</si>
  <si>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シツ</t>
    </rPh>
    <phoneticPr fontId="2"/>
  </si>
  <si>
    <t>返還金</t>
    <rPh sb="0" eb="3">
      <t>ヘンカンキン</t>
    </rPh>
    <phoneticPr fontId="2"/>
  </si>
  <si>
    <t>前払費用</t>
    <rPh sb="0" eb="2">
      <t>マエバライ</t>
    </rPh>
    <rPh sb="2" eb="4">
      <t>ヒヨウ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</si>
  <si>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</si>
  <si>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預り金</t>
    <rPh sb="0" eb="1">
      <t>アズ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</si>
  <si>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</si>
  <si>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未払金</t>
    <rPh sb="0" eb="2">
      <t>ミバライ</t>
    </rPh>
    <rPh sb="2" eb="3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</si>
  <si>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</si>
  <si>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雑損</t>
    <rPh sb="0" eb="2">
      <t>ザッソン</t>
    </rPh>
    <phoneticPr fontId="2"/>
  </si>
  <si>
    <t>保険手数料</t>
    <rPh sb="0" eb="2">
      <t>ホケン</t>
    </rPh>
    <rPh sb="2" eb="5">
      <t>テスウリョウ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</si>
  <si>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</si>
  <si>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未払消費税</t>
    <rPh sb="0" eb="2">
      <t>ミハラ</t>
    </rPh>
    <rPh sb="2" eb="5">
      <t>ショウヒゼイ</t>
    </rPh>
    <phoneticPr fontId="2"/>
  </si>
  <si>
    <t>未払費用</t>
    <rPh sb="0" eb="2">
      <t>ミハライ</t>
    </rPh>
    <rPh sb="2" eb="4">
      <t>ヒヨウ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</si>
  <si>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</si>
  <si>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</si>
  <si>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</si>
  <si>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連合会払込金</t>
    <rPh sb="0" eb="3">
      <t>レンゴウカイ</t>
    </rPh>
    <rPh sb="3" eb="6">
      <t>ハライコミキン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</si>
  <si>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</si>
  <si>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</si>
  <si>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雑収入</t>
    <rPh sb="0" eb="3">
      <t>ザッシュウニュウ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</si>
  <si>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</si>
  <si>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構成組合
負担金払込金</t>
    <rPh sb="0" eb="2">
      <t>コウセイ</t>
    </rPh>
    <rPh sb="2" eb="4">
      <t>クミアイ</t>
    </rPh>
    <rPh sb="5" eb="8">
      <t>フタンキン</t>
    </rPh>
    <rPh sb="8" eb="11">
      <t>ハライコミキン</t>
    </rPh>
    <phoneticPr fontId="2"/>
  </si>
  <si>
    <t>構成組合
掛金払込金</t>
    <rPh sb="0" eb="2">
      <t>コウセイ</t>
    </rPh>
    <rPh sb="2" eb="4">
      <t>クミアイ</t>
    </rPh>
    <rPh sb="5" eb="7">
      <t>カケキン</t>
    </rPh>
    <rPh sb="7" eb="10">
      <t>ハライコミキン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</si>
  <si>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</si>
  <si>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</si>
  <si>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</si>
  <si>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</si>
  <si>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</si>
  <si>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</si>
  <si>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</si>
  <si>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　　　　</t>
    <phoneticPr fontId="2"/>
  </si>
  <si>
    <t>固　定　資　産</t>
    <rPh sb="0" eb="1">
      <t>コ</t>
    </rPh>
    <rPh sb="2" eb="3">
      <t>テイ</t>
    </rPh>
    <rPh sb="4" eb="5">
      <t>シ</t>
    </rPh>
    <rPh sb="6" eb="7">
      <t>サン</t>
    </rPh>
    <phoneticPr fontId="2"/>
  </si>
  <si>
    <t>電算導入費</t>
    <rPh sb="0" eb="2">
      <t>デンサン</t>
    </rPh>
    <rPh sb="2" eb="5">
      <t>ドウニュウヒ</t>
    </rPh>
    <phoneticPr fontId="2"/>
  </si>
  <si>
    <t>移換金</t>
    <rPh sb="0" eb="3">
      <t>イカンキン</t>
    </rPh>
    <phoneticPr fontId="2"/>
  </si>
  <si>
    <t>雑収入</t>
    <rPh sb="0" eb="3">
      <t>ザツシュウニュウ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</si>
  <si>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</si>
  <si>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</si>
  <si>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</si>
  <si>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</si>
  <si>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
組合積立金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クミアイ</t>
    </rPh>
    <rPh sb="11" eb="13">
      <t>ツミタテ</t>
    </rPh>
    <rPh sb="13" eb="14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</si>
  <si>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</si>
  <si>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</si>
  <si>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</si>
  <si>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</si>
  <si>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</si>
  <si>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</si>
  <si>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</si>
  <si>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構成組合員
保険料払込金</t>
    <rPh sb="0" eb="2">
      <t>コウセイ</t>
    </rPh>
    <rPh sb="2" eb="4">
      <t>クミアイ</t>
    </rPh>
    <rPh sb="4" eb="5">
      <t>イン</t>
    </rPh>
    <rPh sb="6" eb="9">
      <t>ホケンリョウ</t>
    </rPh>
    <rPh sb="9" eb="12">
      <t>ハライコミキン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</si>
  <si>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</si>
  <si>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
保険給付組合積立金</t>
    <rPh sb="0" eb="3">
      <t>ゼンネンド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</si>
  <si>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退職等年金給付
組合積立金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クミアイ</t>
    </rPh>
    <rPh sb="10" eb="13">
      <t>ツミタテキン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</si>
  <si>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</si>
  <si>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</si>
  <si>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前年度繰越退職等
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9" eb="11">
      <t>ネンキン</t>
    </rPh>
    <rPh sb="11" eb="13">
      <t>キュウフ</t>
    </rPh>
    <rPh sb="13" eb="15">
      <t>クミアイ</t>
    </rPh>
    <rPh sb="15" eb="18">
      <t>ツミタテキン</t>
    </rPh>
    <phoneticPr fontId="2"/>
  </si>
  <si>
    <t>経過的長期給付
組合積立金</t>
    <rPh sb="0" eb="3">
      <t>ケイカテキ</t>
    </rPh>
    <rPh sb="3" eb="5">
      <t>チョウキ</t>
    </rPh>
    <rPh sb="5" eb="7">
      <t>キュウフ</t>
    </rPh>
    <rPh sb="8" eb="10">
      <t>クミアイ</t>
    </rPh>
    <rPh sb="10" eb="13">
      <t>ツミタテキン</t>
    </rPh>
    <phoneticPr fontId="2"/>
  </si>
  <si>
    <t>前年度繰越経過的
長期給付組合積立金</t>
    <rPh sb="0" eb="3">
      <t>ゼンネンド</t>
    </rPh>
    <rPh sb="3" eb="5">
      <t>クリコシ</t>
    </rPh>
    <rPh sb="5" eb="8">
      <t>ケイカテキ</t>
    </rPh>
    <rPh sb="9" eb="11">
      <t>チョウキ</t>
    </rPh>
    <rPh sb="11" eb="13">
      <t>キュウフ</t>
    </rPh>
    <rPh sb="13" eb="15">
      <t>クミアイ</t>
    </rPh>
    <rPh sb="15" eb="18">
      <t>ツミタテキン</t>
    </rPh>
    <phoneticPr fontId="2"/>
  </si>
  <si>
    <t>厚生年金保険経理
より繰入</t>
    <rPh sb="0" eb="2">
      <t>コウセイ</t>
    </rPh>
    <rPh sb="2" eb="4">
      <t>ネンキン</t>
    </rPh>
    <rPh sb="4" eb="6">
      <t>ホケン</t>
    </rPh>
    <rPh sb="6" eb="8">
      <t>ケイリ</t>
    </rPh>
    <rPh sb="11" eb="13">
      <t>クリイレ</t>
    </rPh>
    <phoneticPr fontId="2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</si>
  <si>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2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</si>
  <si>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</si>
  <si>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7"/>
  </si>
  <si>
    <t>預　　り　　金</t>
    <rPh sb="0" eb="1">
      <t>アズ</t>
    </rPh>
    <rPh sb="6" eb="7">
      <t>キン</t>
    </rPh>
    <phoneticPr fontId="7"/>
  </si>
  <si>
    <t>事業外収益</t>
    <rPh sb="0" eb="2">
      <t>ジギョウ</t>
    </rPh>
    <rPh sb="2" eb="3">
      <t>ガイ</t>
    </rPh>
    <rPh sb="3" eb="5">
      <t>シュウエキ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</si>
  <si>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</si>
  <si>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</si>
  <si>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</si>
  <si>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信託の運用益</t>
    <rPh sb="0" eb="2">
      <t>シンタク</t>
    </rPh>
    <rPh sb="3" eb="6">
      <t>ウンヨウエキ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</si>
  <si>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</si>
  <si>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</si>
  <si>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　負担金払込金</t>
    <rPh sb="0" eb="2">
      <t>コウセイ</t>
    </rPh>
    <rPh sb="2" eb="4">
      <t>クミアイ</t>
    </rPh>
    <rPh sb="4" eb="7">
      <t>ジムヒ</t>
    </rPh>
    <phoneticPr fontId="2"/>
  </si>
  <si>
    <t>未払費用</t>
    <rPh sb="0" eb="2">
      <t>ミバラ</t>
    </rPh>
    <rPh sb="2" eb="4">
      <t>ヒヨウ</t>
    </rPh>
    <phoneticPr fontId="2"/>
  </si>
  <si>
    <t>厚生費</t>
    <rPh sb="0" eb="3">
      <t>コウセイヒ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</si>
  <si>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</si>
  <si>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特別利益</t>
    <rPh sb="0" eb="2">
      <t>トクベツ</t>
    </rPh>
    <rPh sb="2" eb="4">
      <t>リエキ</t>
    </rPh>
    <phoneticPr fontId="2"/>
  </si>
  <si>
    <t>固　定　資　産</t>
    <rPh sb="0" eb="1">
      <t>モトヨリ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</si>
  <si>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ホカ</t>
    </rPh>
    <rPh sb="6" eb="8">
      <t>シサン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</si>
  <si>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</si>
  <si>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</si>
  <si>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</si>
  <si>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</si>
  <si>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次年度繰越厚生年金
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</si>
  <si>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次年度繰越退職等
年金給付組合積立金</t>
    <rPh sb="9" eb="11">
      <t>ネンキン</t>
    </rPh>
    <phoneticPr fontId="2"/>
  </si>
  <si>
    <t>８　退職等年金経理損益計算書</t>
    <rPh sb="2" eb="4">
      <t>タイショク</t>
    </rPh>
    <rPh sb="4" eb="5">
      <t>トウ</t>
    </rPh>
    <rPh sb="5" eb="7">
      <t>ネンキン</t>
    </rPh>
    <rPh sb="7" eb="9">
      <t>ケイリ</t>
    </rPh>
    <rPh sb="9" eb="11">
      <t>ソンエキ</t>
    </rPh>
    <rPh sb="11" eb="14">
      <t>ケイサンショ</t>
    </rPh>
    <phoneticPr fontId="2"/>
  </si>
  <si>
    <t>５　厚生年金保険経理貸借対照表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タイシャク</t>
    </rPh>
    <rPh sb="12" eb="15">
      <t>タイショウヒョウ</t>
    </rPh>
    <phoneticPr fontId="2"/>
  </si>
  <si>
    <t>６　厚生年金保険経理損益計算書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ソンエキ</t>
    </rPh>
    <rPh sb="12" eb="15">
      <t>ケイサンショ</t>
    </rPh>
    <phoneticPr fontId="2"/>
  </si>
  <si>
    <t>９　経過的長期経理貸借対照表</t>
    <rPh sb="2" eb="5">
      <t>ケイカテキ</t>
    </rPh>
    <rPh sb="5" eb="7">
      <t>チョウキ</t>
    </rPh>
    <rPh sb="7" eb="9">
      <t>ケイリ</t>
    </rPh>
    <rPh sb="9" eb="11">
      <t>タイシャク</t>
    </rPh>
    <rPh sb="11" eb="14">
      <t>タイショウヒョウ</t>
    </rPh>
    <phoneticPr fontId="2"/>
  </si>
  <si>
    <t>１０　経過的長期経理損益計算書</t>
    <rPh sb="3" eb="6">
      <t>ケイカテキ</t>
    </rPh>
    <rPh sb="6" eb="8">
      <t>チョウキ</t>
    </rPh>
    <rPh sb="8" eb="10">
      <t>ケイリ</t>
    </rPh>
    <rPh sb="10" eb="12">
      <t>ソンエキ</t>
    </rPh>
    <rPh sb="12" eb="15">
      <t>ケイサンショ</t>
    </rPh>
    <phoneticPr fontId="2"/>
  </si>
  <si>
    <t>次年度繰越経過的
長期給付組合積立金</t>
    <rPh sb="9" eb="11">
      <t>チョウキ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</si>
  <si>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</si>
  <si>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１３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2"/>
  </si>
  <si>
    <t>１４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2"/>
  </si>
  <si>
    <t>１５　団体信用生命保険経理貸借対照表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タイシャク</t>
    </rPh>
    <rPh sb="15" eb="18">
      <t>タイショウヒョウ</t>
    </rPh>
    <phoneticPr fontId="2"/>
  </si>
  <si>
    <t>１６　団体信用生命保険経理損益計算書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ソンエキ</t>
    </rPh>
    <rPh sb="15" eb="18">
      <t>ケイサンショ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</si>
  <si>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</si>
  <si>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１７　貸付債権共同保全経理貸借対照表</t>
    <rPh sb="3" eb="5">
      <t>カシツケ</t>
    </rPh>
    <rPh sb="5" eb="7">
      <t>サイケン</t>
    </rPh>
    <rPh sb="7" eb="9">
      <t>キョウドウ</t>
    </rPh>
    <rPh sb="9" eb="11">
      <t>ホゼン</t>
    </rPh>
    <rPh sb="11" eb="13">
      <t>ケイリ</t>
    </rPh>
    <rPh sb="13" eb="15">
      <t>タイシャク</t>
    </rPh>
    <rPh sb="15" eb="18">
      <t>タイショウヒョウ</t>
    </rPh>
    <phoneticPr fontId="2"/>
  </si>
  <si>
    <t>１８　貸付債権共同保全経理損益計算書</t>
    <rPh sb="11" eb="13">
      <t>ケイリ</t>
    </rPh>
    <rPh sb="13" eb="15">
      <t>ソンエキ</t>
    </rPh>
    <rPh sb="15" eb="18">
      <t>ケイサンショ</t>
    </rPh>
    <phoneticPr fontId="2"/>
  </si>
  <si>
    <t>１９　短期給付財政調整経理貸借対照表</t>
    <rPh sb="3" eb="5">
      <t>タンキ</t>
    </rPh>
    <rPh sb="5" eb="7">
      <t>キュウフ</t>
    </rPh>
    <rPh sb="7" eb="9">
      <t>ザイセイ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</si>
  <si>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２０　短期給付財政調整経理損益計算書</t>
    <rPh sb="11" eb="13">
      <t>ケイリ</t>
    </rPh>
    <rPh sb="13" eb="15">
      <t>ソンエキ</t>
    </rPh>
    <rPh sb="15" eb="18">
      <t>ケイサンショ</t>
    </rPh>
    <phoneticPr fontId="2"/>
  </si>
  <si>
    <t>２１　短期給付特別財政調整経理貸借対照表</t>
    <rPh sb="3" eb="5">
      <t>タンキ</t>
    </rPh>
    <rPh sb="5" eb="7">
      <t>キュウフ</t>
    </rPh>
    <rPh sb="7" eb="9">
      <t>トクベツ</t>
    </rPh>
    <rPh sb="9" eb="11">
      <t>ザイセイ</t>
    </rPh>
    <rPh sb="11" eb="13">
      <t>チョウセイ</t>
    </rPh>
    <rPh sb="13" eb="15">
      <t>ケイリ</t>
    </rPh>
    <rPh sb="15" eb="17">
      <t>タイシャク</t>
    </rPh>
    <rPh sb="17" eb="20">
      <t>タイショウヒョウ</t>
    </rPh>
    <phoneticPr fontId="2"/>
  </si>
  <si>
    <t>２２　短期給付特別財政調整経理損益計算書</t>
    <rPh sb="7" eb="9">
      <t>トクベツ</t>
    </rPh>
    <rPh sb="13" eb="15">
      <t>ケイリ</t>
    </rPh>
    <rPh sb="15" eb="17">
      <t>ソンエキ</t>
    </rPh>
    <rPh sb="17" eb="20">
      <t>ケイサンショ</t>
    </rPh>
    <phoneticPr fontId="2"/>
  </si>
  <si>
    <t>２３　育児・介護休業給付経理貸借対照表</t>
    <rPh sb="3" eb="5">
      <t>イクジ</t>
    </rPh>
    <rPh sb="6" eb="8">
      <t>カイゴ</t>
    </rPh>
    <rPh sb="8" eb="10">
      <t>キュウギョウ</t>
    </rPh>
    <rPh sb="10" eb="12">
      <t>キュウフ</t>
    </rPh>
    <rPh sb="12" eb="14">
      <t>ケイリ</t>
    </rPh>
    <rPh sb="14" eb="16">
      <t>タイシャク</t>
    </rPh>
    <rPh sb="16" eb="19">
      <t>タイショウヒョウ</t>
    </rPh>
    <phoneticPr fontId="2"/>
  </si>
  <si>
    <t>２４　育児・介護休業給付経理損益計算書</t>
    <rPh sb="12" eb="14">
      <t>ケイリ</t>
    </rPh>
    <rPh sb="14" eb="16">
      <t>ソンエキ</t>
    </rPh>
    <rPh sb="16" eb="19">
      <t>ケイサンショ</t>
    </rPh>
    <phoneticPr fontId="2"/>
  </si>
  <si>
    <t>２５　財形経理貸借対照表</t>
    <rPh sb="3" eb="5">
      <t>ザイケイ</t>
    </rPh>
    <rPh sb="5" eb="7">
      <t>ケイリ</t>
    </rPh>
    <rPh sb="7" eb="9">
      <t>タイシャク</t>
    </rPh>
    <rPh sb="9" eb="12">
      <t>タイショウヒョウ</t>
    </rPh>
    <phoneticPr fontId="2"/>
  </si>
  <si>
    <t>２６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</si>
  <si>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</si>
  <si>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事業外費用</t>
  </si>
  <si>
    <t>選挙費</t>
    <rPh sb="0" eb="2">
      <t>センキョ</t>
    </rPh>
    <rPh sb="2" eb="3">
      <t>ヒ</t>
    </rPh>
    <phoneticPr fontId="2"/>
  </si>
  <si>
    <t>団体信用生命保険
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9" eb="11">
      <t>ケイリ</t>
    </rPh>
    <rPh sb="13" eb="15">
      <t>ソウゴ</t>
    </rPh>
    <rPh sb="15" eb="17">
      <t>クリイレ</t>
    </rPh>
    <phoneticPr fontId="2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</si>
  <si>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</si>
  <si>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</si>
  <si>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</si>
  <si>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退職一時金等
返還金</t>
    <rPh sb="0" eb="2">
      <t>タイショク</t>
    </rPh>
    <rPh sb="2" eb="5">
      <t>イチジキン</t>
    </rPh>
    <rPh sb="5" eb="6">
      <t>トウ</t>
    </rPh>
    <rPh sb="7" eb="9">
      <t>ヘンカン</t>
    </rPh>
    <rPh sb="9" eb="10">
      <t>キン</t>
    </rPh>
    <phoneticPr fontId="2"/>
  </si>
  <si>
    <t>未収返還金
償却額</t>
    <rPh sb="0" eb="2">
      <t>ミシュウ</t>
    </rPh>
    <rPh sb="2" eb="5">
      <t>ヘンカンキン</t>
    </rPh>
    <rPh sb="6" eb="8">
      <t>ショウキャク</t>
    </rPh>
    <rPh sb="8" eb="9">
      <t>ガク</t>
    </rPh>
    <phoneticPr fontId="2"/>
  </si>
  <si>
    <t>信託等売買
手数料</t>
    <rPh sb="0" eb="2">
      <t>シンタク</t>
    </rPh>
    <rPh sb="2" eb="3">
      <t>トウ</t>
    </rPh>
    <rPh sb="3" eb="5">
      <t>バイバイ</t>
    </rPh>
    <rPh sb="6" eb="9">
      <t>テスウリョウ</t>
    </rPh>
    <phoneticPr fontId="2"/>
  </si>
  <si>
    <t>信託等売買
手数料</t>
    <rPh sb="0" eb="3">
      <t>シンタクトウ</t>
    </rPh>
    <rPh sb="3" eb="5">
      <t>バイバイ</t>
    </rPh>
    <rPh sb="6" eb="9">
      <t>テスウリョウ</t>
    </rPh>
    <phoneticPr fontId="2"/>
  </si>
  <si>
    <t>７　退職等年金経理貸借対照表</t>
    <rPh sb="2" eb="4">
      <t>タイショク</t>
    </rPh>
    <rPh sb="4" eb="5">
      <t>トウ</t>
    </rPh>
    <rPh sb="5" eb="7">
      <t>ネンキン</t>
    </rPh>
    <rPh sb="7" eb="9">
      <t>ケイリ</t>
    </rPh>
    <rPh sb="9" eb="11">
      <t>タイシャク</t>
    </rPh>
    <rPh sb="11" eb="14">
      <t>タイショウヒョウ</t>
    </rPh>
    <phoneticPr fontId="2"/>
  </si>
  <si>
    <t>恩給組合
条例給付</t>
    <rPh sb="0" eb="2">
      <t>オンキュウ</t>
    </rPh>
    <rPh sb="2" eb="4">
      <t>クミアイ</t>
    </rPh>
    <rPh sb="5" eb="7">
      <t>ジョウレイ</t>
    </rPh>
    <rPh sb="7" eb="9">
      <t>キュウフ</t>
    </rPh>
    <phoneticPr fontId="2"/>
  </si>
  <si>
    <t>特別修繕
引当金繰入</t>
    <rPh sb="0" eb="2">
      <t>トクベツ</t>
    </rPh>
    <rPh sb="2" eb="4">
      <t>シュウゼン</t>
    </rPh>
    <rPh sb="5" eb="8">
      <t>ヒキアテキン</t>
    </rPh>
    <rPh sb="8" eb="10">
      <t>クリイレ</t>
    </rPh>
    <phoneticPr fontId="2"/>
  </si>
  <si>
    <t>特別修繕
引当金繰入</t>
    <rPh sb="0" eb="2">
      <t>トクベツ</t>
    </rPh>
    <rPh sb="2" eb="4">
      <t>シュウゼン</t>
    </rPh>
    <rPh sb="5" eb="7">
      <t>ヒキアテ</t>
    </rPh>
    <rPh sb="7" eb="8">
      <t>キン</t>
    </rPh>
    <rPh sb="8" eb="9">
      <t>ク</t>
    </rPh>
    <rPh sb="9" eb="10">
      <t>イ</t>
    </rPh>
    <phoneticPr fontId="2"/>
  </si>
  <si>
    <t>団信保険料
負担金</t>
    <rPh sb="0" eb="2">
      <t>ダンシン</t>
    </rPh>
    <rPh sb="2" eb="5">
      <t>ホケンリョウ</t>
    </rPh>
    <rPh sb="6" eb="9">
      <t>フタンキン</t>
    </rPh>
    <phoneticPr fontId="2"/>
  </si>
  <si>
    <t>組合交付金
返還金</t>
    <rPh sb="0" eb="2">
      <t>クミアイ</t>
    </rPh>
    <rPh sb="2" eb="5">
      <t>コウフキン</t>
    </rPh>
    <rPh sb="6" eb="8">
      <t>ヘンカン</t>
    </rPh>
    <rPh sb="8" eb="9">
      <t>キン</t>
    </rPh>
    <phoneticPr fontId="2"/>
  </si>
  <si>
    <t>短期在留
脱退一時金</t>
    <rPh sb="0" eb="2">
      <t>タンキ</t>
    </rPh>
    <rPh sb="2" eb="4">
      <t>ザイリュウ</t>
    </rPh>
    <rPh sb="5" eb="7">
      <t>ダッタイ</t>
    </rPh>
    <rPh sb="7" eb="10">
      <t>イチジキン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</si>
  <si>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</si>
  <si>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</si>
  <si>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施設経営推進
事業費</t>
    <rPh sb="0" eb="2">
      <t>シセツ</t>
    </rPh>
    <rPh sb="2" eb="4">
      <t>ケイエイ</t>
    </rPh>
    <rPh sb="4" eb="6">
      <t>スイシン</t>
    </rPh>
    <rPh sb="7" eb="10">
      <t>ジギョウヒ</t>
    </rPh>
    <phoneticPr fontId="2"/>
  </si>
  <si>
    <t>欠損補てん
積立金</t>
    <rPh sb="0" eb="2">
      <t>ケッソン</t>
    </rPh>
    <rPh sb="2" eb="3">
      <t>ホ</t>
    </rPh>
    <rPh sb="6" eb="8">
      <t>ツミタテ</t>
    </rPh>
    <rPh sb="8" eb="9">
      <t>キン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</si>
  <si>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</si>
  <si>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掛金</t>
    <rPh sb="0" eb="2">
      <t>カケキン</t>
    </rPh>
    <phoneticPr fontId="2"/>
  </si>
  <si>
    <t>投資その他の資産</t>
  </si>
  <si>
    <t>敷金及び保証金</t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</si>
  <si>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</si>
  <si>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事　業　外　収　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</si>
  <si>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賠償金</t>
    <rPh sb="0" eb="3">
      <t>バイショウキン</t>
    </rPh>
    <phoneticPr fontId="2"/>
  </si>
  <si>
    <t>広告費</t>
    <rPh sb="0" eb="3">
      <t>コウコクヒ</t>
    </rPh>
    <phoneticPr fontId="2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</si>
  <si>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2"/>
  </si>
  <si>
    <t>仮受金</t>
    <rPh sb="0" eb="1">
      <t>カリ</t>
    </rPh>
    <rPh sb="1" eb="2">
      <t>ウ</t>
    </rPh>
    <rPh sb="2" eb="3">
      <t>カネ</t>
    </rPh>
    <phoneticPr fontId="2"/>
  </si>
  <si>
    <t>飲食材料費</t>
    <rPh sb="0" eb="2">
      <t>インショク</t>
    </rPh>
    <rPh sb="2" eb="5">
      <t>ザイリョウヒ</t>
    </rPh>
    <phoneticPr fontId="2"/>
  </si>
  <si>
    <t>宿泊経理へ
相互繰入</t>
    <rPh sb="0" eb="2">
      <t>シュクハク</t>
    </rPh>
    <rPh sb="2" eb="4">
      <t>ケイリ</t>
    </rPh>
    <rPh sb="6" eb="8">
      <t>ソウゴ</t>
    </rPh>
    <rPh sb="8" eb="9">
      <t>ク</t>
    </rPh>
    <rPh sb="9" eb="10">
      <t>イ</t>
    </rPh>
    <phoneticPr fontId="2"/>
  </si>
  <si>
    <t>償還差益</t>
    <rPh sb="0" eb="2">
      <t>ショウカン</t>
    </rPh>
    <phoneticPr fontId="2"/>
  </si>
  <si>
    <t>脱退一時金</t>
    <rPh sb="0" eb="5">
      <t>ダッタイイチジキン</t>
    </rPh>
    <phoneticPr fontId="2"/>
  </si>
  <si>
    <t>退職給付</t>
    <rPh sb="0" eb="2">
      <t>タイショク</t>
    </rPh>
    <rPh sb="2" eb="4">
      <t>キュウフ</t>
    </rPh>
    <phoneticPr fontId="2"/>
  </si>
  <si>
    <t>交付金</t>
    <rPh sb="0" eb="3">
      <t>コウフキン</t>
    </rPh>
    <phoneticPr fontId="2"/>
  </si>
  <si>
    <t>補助金等収入</t>
    <rPh sb="0" eb="3">
      <t>ホジョキン</t>
    </rPh>
    <rPh sb="3" eb="4">
      <t>ナド</t>
    </rPh>
    <rPh sb="4" eb="6">
      <t>シュウニュウ</t>
    </rPh>
    <phoneticPr fontId="2"/>
  </si>
  <si>
    <t>令　和　５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</si>
  <si>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令　和　４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</si>
  <si>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現金</t>
    <rPh sb="0" eb="2">
      <t>ゲンキン</t>
    </rPh>
    <phoneticPr fontId="2"/>
  </si>
  <si>
    <t>長 期 借 入 金</t>
    <rPh sb="0" eb="1">
      <t>チョウ</t>
    </rPh>
    <rPh sb="2" eb="3">
      <t>キ</t>
    </rPh>
    <rPh sb="4" eb="5">
      <t>シャク</t>
    </rPh>
    <rPh sb="6" eb="7">
      <t>イ</t>
    </rPh>
    <rPh sb="8" eb="9">
      <t>キン</t>
    </rPh>
    <phoneticPr fontId="2"/>
  </si>
  <si>
    <t>光熱水料</t>
    <rPh sb="0" eb="4">
      <t>コウネツスイリョウ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</si>
</sst>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2"/>
      <color indexed="12"/>
      <name val="ＤＦ平成明朝体W3"/>
      <family val="1"/>
      <charset val="128"/>
    </font>
    <font>
      <u/>
      <sz val="8"/>
      <name val="ＤＦ平成明朝体W3"/>
      <family val="1"/>
      <charset val="128"/>
    </font>
    <font>
      <sz val="8.5"/>
      <name val="ＤＦ平成明朝体W3"/>
      <family val="1"/>
      <charset val="128"/>
    </font>
    <font>
      <sz val="14"/>
      <name val="ＤＦ平成明朝体W3"/>
      <family val="1"/>
      <charset val="128"/>
    </font>
    <font>
      <sz val="10"/>
      <name val="ＤＦ平成明朝体W3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176" fontId="3" fillId="0" borderId="0" xfId="0" applyNumberFormat="1" applyFont="1" applyProtection="1">
      <alignment vertical="center"/>
      <protection locked="0"/>
    </xf>
    <xf numFmtId="176" fontId="10" fillId="0" borderId="0" xfId="0" applyNumberFormat="1" applyFont="1" applyProtection="1">
      <alignment vertical="center"/>
      <protection locked="0"/>
    </xf>
    <xf numFmtId="176" fontId="4" fillId="0" borderId="0" xfId="0" applyNumberFormat="1" applyFont="1" applyProtection="1">
      <alignment vertical="center"/>
      <protection locked="0"/>
    </xf>
    <xf numFmtId="176" fontId="3" fillId="0" borderId="0" xfId="0" applyNumberFormat="1" applyFont="1" applyAlignment="1" applyProtection="1">
      <alignment horizontal="right" vertical="center"/>
      <protection locked="0"/>
    </xf>
    <xf numFmtId="176" fontId="3" fillId="0" borderId="1" xfId="0" applyNumberFormat="1" applyFont="1" applyBorder="1" applyProtection="1">
      <alignment vertical="center"/>
      <protection locked="0"/>
    </xf>
    <xf numFmtId="176" fontId="3" fillId="0" borderId="2" xfId="0" applyNumberFormat="1" applyFont="1" applyBorder="1" applyProtection="1">
      <alignment vertical="center"/>
      <protection locked="0"/>
    </xf>
    <xf numFmtId="176" fontId="3" fillId="0" borderId="3" xfId="0" applyNumberFormat="1" applyFont="1" applyBorder="1" applyProtection="1">
      <alignment vertical="center"/>
      <protection locked="0"/>
    </xf>
    <xf numFmtId="176" fontId="3" fillId="0" borderId="4" xfId="0" applyNumberFormat="1" applyFont="1" applyBorder="1" applyProtection="1">
      <alignment vertical="center"/>
      <protection locked="0"/>
    </xf>
    <xf numFmtId="176" fontId="3" fillId="0" borderId="5" xfId="0" applyNumberFormat="1" applyFont="1" applyBorder="1" applyProtection="1">
      <alignment vertical="center"/>
      <protection locked="0"/>
    </xf>
    <xf numFmtId="176" fontId="3" fillId="0" borderId="6" xfId="0" applyNumberFormat="1" applyFont="1" applyBorder="1" applyAlignment="1" applyProtection="1">
      <alignment horizontal="centerContinuous" vertical="center"/>
      <protection locked="0"/>
    </xf>
    <xf numFmtId="176" fontId="3" fillId="0" borderId="0" xfId="0" applyNumberFormat="1" applyFont="1" applyAlignment="1" applyProtection="1">
      <alignment horizontal="centerContinuous" vertical="center"/>
      <protection locked="0"/>
    </xf>
    <xf numFmtId="176" fontId="3" fillId="0" borderId="7" xfId="0" applyNumberFormat="1" applyFont="1" applyBorder="1" applyAlignment="1" applyProtection="1">
      <alignment horizontal="center" vertical="center"/>
      <protection locked="0"/>
    </xf>
    <xf numFmtId="176" fontId="3" fillId="0" borderId="8" xfId="0" applyNumberFormat="1" applyFont="1" applyBorder="1" applyAlignment="1" applyProtection="1">
      <alignment horizontal="centerContinuous" vertical="center"/>
      <protection locked="0"/>
    </xf>
    <xf numFmtId="176" fontId="3" fillId="0" borderId="9" xfId="0" applyNumberFormat="1" applyFont="1" applyBorder="1" applyAlignment="1" applyProtection="1">
      <alignment horizontal="center" vertical="center"/>
      <protection locked="0"/>
    </xf>
    <xf numFmtId="176" fontId="3" fillId="0" borderId="6" xfId="0" applyNumberFormat="1" applyFont="1" applyBorder="1" applyProtection="1">
      <alignment vertical="center"/>
      <protection locked="0"/>
    </xf>
    <xf numFmtId="176" fontId="3" fillId="0" borderId="7" xfId="0" applyNumberFormat="1" applyFont="1" applyBorder="1" applyProtection="1">
      <alignment vertical="center"/>
      <protection locked="0"/>
    </xf>
    <xf numFmtId="176" fontId="3" fillId="0" borderId="8" xfId="0" applyNumberFormat="1" applyFont="1" applyBorder="1" applyProtection="1">
      <alignment vertical="center"/>
      <protection locked="0"/>
    </xf>
    <xf numFmtId="176" fontId="3" fillId="0" borderId="9" xfId="0" applyNumberFormat="1" applyFont="1" applyBorder="1" applyProtection="1">
      <alignment vertical="center"/>
      <protection locked="0"/>
    </xf>
    <xf numFmtId="176" fontId="3" fillId="0" borderId="10" xfId="0" applyNumberFormat="1" applyFont="1" applyBorder="1" applyProtection="1">
      <alignment vertical="center"/>
      <protection locked="0"/>
    </xf>
    <xf numFmtId="176" fontId="5" fillId="0" borderId="11" xfId="0" applyNumberFormat="1" applyFont="1" applyBorder="1" applyProtection="1">
      <alignment vertical="center"/>
      <protection locked="0"/>
    </xf>
    <xf numFmtId="176" fontId="3" fillId="0" borderId="11" xfId="0" applyNumberFormat="1" applyFont="1" applyBorder="1" applyProtection="1">
      <alignment vertical="center"/>
      <protection locked="0"/>
    </xf>
    <xf numFmtId="176" fontId="3" fillId="0" borderId="12" xfId="1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5" fillId="0" borderId="10" xfId="0" applyNumberFormat="1" applyFont="1" applyBorder="1" applyProtection="1">
      <alignment vertical="center"/>
      <protection locked="0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7" xfId="1" applyNumberFormat="1" applyFont="1" applyFill="1" applyBorder="1" applyProtection="1">
      <alignment vertical="center"/>
      <protection locked="0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  <protection locked="0"/>
    </xf>
    <xf numFmtId="176" fontId="3" fillId="0" borderId="16" xfId="0" applyNumberFormat="1" applyFont="1" applyBorder="1" applyProtection="1">
      <alignment vertical="center"/>
      <protection locked="0"/>
    </xf>
    <xf numFmtId="176" fontId="5" fillId="0" borderId="0" xfId="0" applyNumberFormat="1" applyFont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</xf>
    <xf numFmtId="176" fontId="6" fillId="0" borderId="0" xfId="0" applyNumberFormat="1" applyFont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5" fillId="0" borderId="6" xfId="0" applyNumberFormat="1" applyFont="1" applyBorder="1" applyProtection="1">
      <alignment vertical="center"/>
      <protection locked="0"/>
    </xf>
    <xf numFmtId="176" fontId="3" fillId="0" borderId="17" xfId="0" applyNumberFormat="1" applyFont="1" applyBorder="1" applyProtection="1">
      <alignment vertical="center"/>
      <protection locked="0"/>
    </xf>
    <xf numFmtId="176" fontId="3" fillId="0" borderId="18" xfId="0" applyNumberFormat="1" applyFont="1" applyBorder="1" applyProtection="1">
      <alignment vertical="center"/>
      <protection locked="0"/>
    </xf>
    <xf numFmtId="176" fontId="3" fillId="0" borderId="19" xfId="0" applyNumberFormat="1" applyFont="1" applyBorder="1" applyProtection="1">
      <alignment vertical="center"/>
      <protection locked="0"/>
    </xf>
    <xf numFmtId="176" fontId="3" fillId="0" borderId="20" xfId="0" applyNumberFormat="1" applyFont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  <protection locked="0"/>
    </xf>
    <xf numFmtId="176" fontId="3" fillId="0" borderId="21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Border="1" applyAlignment="1" applyProtection="1">
      <alignment horizontal="centerContinuous" vertical="center"/>
      <protection locked="0"/>
    </xf>
    <xf numFmtId="176" fontId="3" fillId="0" borderId="24" xfId="0" applyNumberFormat="1" applyFont="1" applyBorder="1" applyAlignment="1" applyProtection="1">
      <alignment horizontal="centerContinuous"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Border="1" applyAlignment="1">
      <alignment horizontal="centerContinuous" vertical="center"/>
    </xf>
    <xf numFmtId="176" fontId="3" fillId="0" borderId="26" xfId="0" applyNumberFormat="1" applyFont="1" applyBorder="1" applyAlignment="1" applyProtection="1">
      <alignment horizontal="centerContinuous" vertical="center"/>
      <protection locked="0"/>
    </xf>
    <xf numFmtId="176" fontId="3" fillId="0" borderId="27" xfId="1" applyNumberFormat="1" applyFont="1" applyFill="1" applyBorder="1" applyProtection="1">
      <alignment vertical="center"/>
    </xf>
    <xf numFmtId="176" fontId="3" fillId="0" borderId="28" xfId="0" applyNumberFormat="1" applyFont="1" applyBorder="1" applyAlignment="1" applyProtection="1">
      <alignment horizontal="centerContinuous" vertical="center"/>
      <protection locked="0"/>
    </xf>
    <xf numFmtId="176" fontId="3" fillId="0" borderId="29" xfId="0" applyNumberFormat="1" applyFont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  <protection locked="0"/>
    </xf>
    <xf numFmtId="176" fontId="3" fillId="0" borderId="28" xfId="0" applyNumberFormat="1" applyFont="1" applyBorder="1" applyAlignment="1">
      <alignment horizontal="centerContinuous" vertical="center"/>
    </xf>
    <xf numFmtId="176" fontId="3" fillId="0" borderId="31" xfId="0" applyNumberFormat="1" applyFont="1" applyBorder="1" applyAlignment="1" applyProtection="1">
      <alignment horizontal="centerContinuous" vertical="center"/>
      <protection locked="0"/>
    </xf>
    <xf numFmtId="176" fontId="3" fillId="0" borderId="32" xfId="1" applyNumberFormat="1" applyFont="1" applyFill="1" applyBorder="1" applyProtection="1">
      <alignment vertical="center"/>
    </xf>
    <xf numFmtId="176" fontId="3" fillId="0" borderId="15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20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Alignment="1" applyProtection="1">
      <alignment horizontal="distributed" vertical="center" justifyLastLine="1"/>
      <protection locked="0"/>
    </xf>
    <xf numFmtId="176" fontId="9" fillId="0" borderId="0" xfId="0" applyNumberFormat="1" applyFont="1" applyAlignment="1" applyProtection="1">
      <alignment horizontal="distributed" vertical="center" wrapText="1"/>
      <protection locked="0"/>
    </xf>
    <xf numFmtId="176" fontId="3" fillId="0" borderId="22" xfId="0" applyNumberFormat="1" applyFont="1" applyBorder="1" applyProtection="1">
      <alignment vertical="center"/>
      <protection locked="0"/>
    </xf>
    <xf numFmtId="176" fontId="11" fillId="0" borderId="0" xfId="0" applyNumberFormat="1" applyFont="1" applyProtection="1">
      <alignment vertical="center"/>
      <protection locked="0"/>
    </xf>
    <xf numFmtId="176" fontId="8" fillId="0" borderId="0" xfId="0" applyNumberFormat="1" applyFont="1" applyProtection="1">
      <alignment vertical="center"/>
      <protection locked="0"/>
    </xf>
    <xf numFmtId="176" fontId="6" fillId="0" borderId="18" xfId="0" applyNumberFormat="1" applyFont="1" applyBorder="1" applyAlignment="1" applyProtection="1">
      <alignment horizontal="distributed" vertical="center"/>
      <protection locked="0"/>
    </xf>
    <xf numFmtId="176" fontId="3" fillId="0" borderId="21" xfId="0" applyNumberFormat="1" applyFont="1" applyBorder="1" applyProtection="1">
      <alignment vertical="center"/>
      <protection locked="0"/>
    </xf>
    <xf numFmtId="176" fontId="3" fillId="0" borderId="0" xfId="1" applyNumberFormat="1" applyFont="1" applyFill="1" applyProtection="1">
      <alignment vertical="center"/>
      <protection locked="0"/>
    </xf>
    <xf numFmtId="176" fontId="3" fillId="0" borderId="33" xfId="0" applyNumberFormat="1" applyFont="1" applyBorder="1" applyProtection="1">
      <alignment vertical="center"/>
      <protection locked="0"/>
    </xf>
    <xf numFmtId="176" fontId="3" fillId="0" borderId="24" xfId="0" applyNumberFormat="1" applyFont="1" applyBorder="1" applyAlignment="1">
      <alignment horizontal="centerContinuous" vertical="center"/>
    </xf>
    <xf numFmtId="176" fontId="3" fillId="0" borderId="29" xfId="0" applyNumberFormat="1" applyFont="1" applyBorder="1" applyAlignment="1">
      <alignment horizontal="centerContinuous" vertical="center"/>
    </xf>
    <xf numFmtId="176" fontId="3" fillId="0" borderId="27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</xf>
    <xf numFmtId="176" fontId="3" fillId="0" borderId="11" xfId="0" applyNumberFormat="1" applyFont="1" applyBorder="1" applyAlignment="1" applyProtection="1">
      <alignment horizontal="centerContinuous"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0" fontId="5" fillId="0" borderId="0" xfId="0" applyFont="1" applyProtection="1">
      <alignment vertical="center"/>
      <protection locked="0"/>
    </xf>
    <xf numFmtId="177" fontId="3" fillId="0" borderId="0" xfId="1" applyNumberFormat="1" applyFont="1" applyFill="1" applyBorder="1" applyProtection="1">
      <alignment vertical="center"/>
      <protection locked="0"/>
    </xf>
    <xf numFmtId="177" fontId="3" fillId="0" borderId="16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  <protection locked="0"/>
    </xf>
    <xf numFmtId="178" fontId="3" fillId="2" borderId="16" xfId="0" applyNumberFormat="1" applyFont="1" applyFill="1" applyBorder="1" applyAlignment="1">
      <alignment horizontal="right" vertical="center"/>
    </xf>
    <xf numFmtId="178" fontId="3" fillId="2" borderId="7" xfId="0" applyNumberFormat="1" applyFont="1" applyFill="1" applyBorder="1" applyAlignment="1">
      <alignment horizontal="right" vertical="center"/>
    </xf>
    <xf numFmtId="176" fontId="3" fillId="0" borderId="0" xfId="0" applyNumberFormat="1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alignment vertical="center"/>
      <protection locked="0"/>
    </xf>
    <xf numFmtId="41" fontId="3" fillId="0" borderId="8" xfId="1" applyNumberFormat="1" applyFont="1" applyFill="1" applyBorder="1" applyProtection="1">
      <alignment vertical="center"/>
      <protection locked="0"/>
    </xf>
    <xf numFmtId="41" fontId="3" fillId="0" borderId="9" xfId="1" applyNumberFormat="1" applyFont="1" applyFill="1" applyBorder="1" applyProtection="1">
      <alignment vertical="center"/>
      <protection locked="0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16" xfId="0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Protection="1">
      <alignment vertical="center"/>
      <protection locked="0"/>
    </xf>
    <xf numFmtId="178" fontId="3" fillId="0" borderId="16" xfId="1" applyNumberFormat="1" applyFont="1" applyFill="1" applyBorder="1" applyProtection="1">
      <alignment vertical="center"/>
      <protection locked="0"/>
    </xf>
    <xf numFmtId="178" fontId="3" fillId="0" borderId="7" xfId="1" applyNumberFormat="1" applyFont="1" applyFill="1" applyBorder="1" applyProtection="1">
      <alignment vertical="center"/>
      <protection locked="0"/>
    </xf>
    <xf numFmtId="178" fontId="3" fillId="0" borderId="33" xfId="0" applyNumberFormat="1" applyFont="1" applyBorder="1" applyProtection="1">
      <alignment vertical="center"/>
      <protection locked="0"/>
    </xf>
    <xf numFmtId="178" fontId="3" fillId="0" borderId="0" xfId="0" applyNumberFormat="1" applyFont="1" applyProtection="1">
      <alignment vertical="center"/>
      <protection locked="0"/>
    </xf>
    <xf numFmtId="176" fontId="3" fillId="0" borderId="0" xfId="0" applyNumberFormat="1" applyFont="1" applyAlignment="1" applyProtection="1">
      <alignment horizontal="distributed" vertical="center"/>
      <protection locked="0"/>
    </xf>
    <xf numFmtId="0" fontId="3" fillId="0" borderId="0" xfId="0" applyFont="1" applyAlignment="1" applyProtection="1">
      <alignment horizontal="distributed" vertical="center"/>
      <protection locked="0"/>
    </xf>
    <xf numFmtId="176" fontId="6" fillId="0" borderId="0" xfId="0" applyNumberFormat="1" applyFont="1" applyAlignment="1" applyProtection="1">
      <alignment horizontal="distributed" vertical="center"/>
      <protection locked="0"/>
    </xf>
    <xf numFmtId="176" fontId="3" fillId="0" borderId="0" xfId="0" applyNumberFormat="1" applyFont="1" applyAlignment="1" applyProtection="1">
      <alignment horizontal="distributed" vertical="center" wrapText="1"/>
      <protection locked="0"/>
    </xf>
    <xf numFmtId="176" fontId="8" fillId="0" borderId="0" xfId="0" applyNumberFormat="1" applyFont="1" applyAlignment="1" applyProtection="1">
      <alignment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Alignment="1" applyProtection="1">
      <alignment horizontal="center" vertical="center" wrapText="1"/>
      <protection locked="0"/>
    </xf>
    <xf numFmtId="176" fontId="3" fillId="0" borderId="0" xfId="0" applyNumberFormat="1" applyFont="1" applyAlignment="1" applyProtection="1">
      <alignment vertical="center" wrapText="1"/>
      <protection locked="0"/>
    </xf>
    <xf numFmtId="176" fontId="8" fillId="0" borderId="0" xfId="0" applyNumberFormat="1" applyFont="1" applyAlignment="1" applyProtection="1">
      <alignment horizontal="left" vertical="center" wrapText="1"/>
      <protection locked="0"/>
    </xf>
    <xf numFmtId="176" fontId="3" fillId="0" borderId="18" xfId="0" applyNumberFormat="1" applyFont="1" applyBorder="1" applyAlignment="1" applyProtection="1">
      <alignment horizontal="distributed" vertical="center"/>
      <protection locked="0"/>
    </xf>
    <xf numFmtId="176" fontId="5" fillId="0" borderId="0" xfId="0" applyNumberFormat="1" applyFont="1" applyAlignment="1" applyProtection="1">
      <alignment horizontal="left" vertical="center"/>
      <protection locked="0"/>
    </xf>
    <xf numFmtId="176" fontId="3" fillId="0" borderId="0" xfId="0" applyNumberFormat="1" applyFont="1" applyAlignment="1" applyProtection="1">
      <alignment horizontal="left" vertical="center"/>
      <protection locked="0"/>
    </xf>
    <xf numFmtId="178" fontId="3" fillId="0" borderId="8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distributed" vertical="center" wrapText="1"/>
      <protection locked="0"/>
    </xf>
    <xf numFmtId="176" fontId="3" fillId="0" borderId="8" xfId="1" applyNumberFormat="1" applyFont="1" applyFill="1" applyBorder="1" applyAlignment="1" applyProtection="1">
      <alignment horizontal="right" vertical="center"/>
      <protection locked="0"/>
    </xf>
    <xf numFmtId="178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Alignment="1" applyProtection="1">
      <alignment horizontal="distributed" vertical="top"/>
      <protection locked="0"/>
    </xf>
    <xf numFmtId="178" fontId="3" fillId="0" borderId="0" xfId="1" applyNumberFormat="1" applyFont="1" applyFill="1" applyBorder="1" applyProtection="1">
      <alignment vertical="center"/>
    </xf>
    <xf numFmtId="178" fontId="3" fillId="0" borderId="9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Protection="1">
      <alignment vertical="center"/>
    </xf>
    <xf numFmtId="178" fontId="3" fillId="2" borderId="33" xfId="0" applyNumberFormat="1" applyFont="1" applyFill="1" applyBorder="1" applyAlignment="1">
      <alignment horizontal="right" vertical="center"/>
    </xf>
    <xf numFmtId="178" fontId="3" fillId="0" borderId="7" xfId="0" applyNumberFormat="1" applyFont="1" applyBorder="1" applyProtection="1">
      <alignment vertical="center"/>
      <protection locked="0"/>
    </xf>
    <xf numFmtId="178" fontId="3" fillId="0" borderId="18" xfId="0" applyNumberFormat="1" applyFont="1" applyBorder="1" applyProtection="1">
      <alignment vertical="center"/>
      <protection locked="0"/>
    </xf>
    <xf numFmtId="176" fontId="5" fillId="0" borderId="18" xfId="0" applyNumberFormat="1" applyFont="1" applyBorder="1" applyProtection="1">
      <alignment vertical="center"/>
      <protection locked="0"/>
    </xf>
    <xf numFmtId="178" fontId="3" fillId="0" borderId="8" xfId="1" applyNumberFormat="1" applyFont="1" applyFill="1" applyBorder="1" applyProtection="1">
      <alignment vertical="center"/>
    </xf>
    <xf numFmtId="178" fontId="3" fillId="0" borderId="15" xfId="1" applyNumberFormat="1" applyFont="1" applyFill="1" applyBorder="1" applyProtection="1">
      <alignment vertical="center"/>
    </xf>
    <xf numFmtId="176" fontId="3" fillId="0" borderId="33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0" xfId="0" applyNumberFormat="1" applyFont="1" applyAlignment="1" applyProtection="1">
      <alignment horizontal="distributed" vertical="center"/>
      <protection locked="0"/>
    </xf>
    <xf numFmtId="176" fontId="3" fillId="0" borderId="0" xfId="0" applyNumberFormat="1" applyFont="1" applyAlignment="1" applyProtection="1">
      <alignment horizontal="distributed" vertical="center" wrapText="1"/>
      <protection locked="0"/>
    </xf>
    <xf numFmtId="176" fontId="3" fillId="0" borderId="0" xfId="0" applyNumberFormat="1" applyFont="1" applyAlignment="1" applyProtection="1">
      <alignment horizontal="distributed" vertical="distributed"/>
      <protection locked="0"/>
    </xf>
    <xf numFmtId="0" fontId="3" fillId="0" borderId="0" xfId="0" applyFont="1" applyAlignment="1" applyProtection="1">
      <alignment horizontal="distributed" vertical="center"/>
      <protection locked="0"/>
    </xf>
    <xf numFmtId="176" fontId="6" fillId="0" borderId="0" xfId="0" applyNumberFormat="1" applyFont="1" applyAlignment="1" applyProtection="1">
      <alignment horizontal="distributed" vertical="center"/>
      <protection locked="0"/>
    </xf>
    <xf numFmtId="176" fontId="6" fillId="0" borderId="0" xfId="0" applyNumberFormat="1" applyFont="1" applyAlignment="1" applyProtection="1">
      <alignment horizontal="center" vertical="center" wrapText="1"/>
      <protection locked="0"/>
    </xf>
    <xf numFmtId="176" fontId="8" fillId="0" borderId="0" xfId="0" applyNumberFormat="1" applyFont="1" applyAlignment="1" applyProtection="1">
      <alignment vertical="center" wrapText="1"/>
      <protection locked="0"/>
    </xf>
    <xf numFmtId="176" fontId="8" fillId="0" borderId="0" xfId="0" applyNumberFormat="1" applyFont="1" applyProtection="1">
      <alignment vertical="center"/>
      <protection locked="0"/>
    </xf>
    <xf numFmtId="176" fontId="6" fillId="0" borderId="0" xfId="0" applyNumberFormat="1" applyFont="1" applyAlignment="1" applyProtection="1">
      <alignment horizontal="distributed"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Alignment="1" applyProtection="1">
      <alignment horizontal="center" vertical="center" wrapText="1"/>
      <protection locked="0"/>
    </xf>
    <xf numFmtId="176" fontId="3" fillId="0" borderId="0" xfId="0" applyNumberFormat="1" applyFont="1" applyAlignment="1" applyProtection="1">
      <alignment vertical="center" wrapText="1"/>
      <protection locked="0"/>
    </xf>
    <xf numFmtId="176" fontId="8" fillId="0" borderId="0" xfId="0" applyNumberFormat="1" applyFont="1" applyAlignment="1" applyProtection="1">
      <alignment horizontal="left" vertical="center" wrapText="1"/>
      <protection locked="0"/>
    </xf>
    <xf numFmtId="176" fontId="5" fillId="0" borderId="0" xfId="0" applyNumberFormat="1" applyFont="1" applyProtection="1">
      <alignment vertical="center"/>
      <protection locked="0"/>
    </xf>
    <xf numFmtId="176" fontId="3" fillId="0" borderId="0" xfId="0" applyNumberFormat="1" applyFont="1" applyAlignment="1" applyProtection="1">
      <alignment horizontal="left" vertical="center"/>
      <protection locked="0"/>
    </xf>
    <xf numFmtId="176" fontId="3" fillId="0" borderId="0" xfId="0" applyNumberFormat="1" applyFont="1" applyAlignment="1" applyProtection="1">
      <alignment horizontal="right"/>
      <protection locked="0"/>
    </xf>
    <xf numFmtId="176" fontId="3" fillId="0" borderId="6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/>
      <protection locked="0"/>
    </xf>
    <xf numFmtId="176" fontId="3" fillId="0" borderId="28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6" fontId="3" fillId="0" borderId="28" xfId="0" applyNumberFormat="1" applyFont="1" applyBorder="1" applyAlignment="1" applyProtection="1">
      <alignment horizontal="center" vertical="center"/>
      <protection locked="0"/>
    </xf>
    <xf numFmtId="176" fontId="3" fillId="0" borderId="29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vertical="center" wrapText="1"/>
      <protection locked="0"/>
    </xf>
    <xf numFmtId="176" fontId="3" fillId="0" borderId="18" xfId="0" applyNumberFormat="1" applyFont="1" applyBorder="1" applyAlignment="1" applyProtection="1">
      <alignment horizontal="distributed" vertical="center"/>
      <protection locked="0"/>
    </xf>
    <xf numFmtId="176" fontId="5" fillId="0" borderId="0" xfId="0" applyNumberFormat="1" applyFont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7170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305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50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002792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266700</xdr:rowOff>
    </xdr:from>
    <xdr:to>
      <xdr:col>21</xdr:col>
      <xdr:colOff>586740</xdr:colOff>
      <xdr:row>26</xdr:row>
      <xdr:rowOff>99060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51866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16</xdr:row>
      <xdr:rowOff>180975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67</xdr:row>
      <xdr:rowOff>15240</xdr:rowOff>
    </xdr:from>
    <xdr:to>
      <xdr:col>14</xdr:col>
      <xdr:colOff>213360</xdr:colOff>
      <xdr:row>75</xdr:row>
      <xdr:rowOff>106680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14279880"/>
          <a:ext cx="6156960" cy="1661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23</xdr:row>
      <xdr:rowOff>222250</xdr:rowOff>
    </xdr:from>
    <xdr:to>
      <xdr:col>21</xdr:col>
      <xdr:colOff>586740</xdr:colOff>
      <xdr:row>32</xdr:row>
      <xdr:rowOff>137160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68570"/>
          <a:ext cx="11506200" cy="1263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5058" y="11204986"/>
          <a:ext cx="1064559" cy="7691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23</xdr:row>
      <xdr:rowOff>28239</xdr:rowOff>
    </xdr:from>
    <xdr:to>
      <xdr:col>15</xdr:col>
      <xdr:colOff>950259</xdr:colOff>
      <xdr:row>29</xdr:row>
      <xdr:rowOff>59764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0" y="4846768"/>
          <a:ext cx="8009965" cy="8234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64</xdr:row>
      <xdr:rowOff>10310</xdr:rowOff>
    </xdr:from>
    <xdr:to>
      <xdr:col>14</xdr:col>
      <xdr:colOff>385482</xdr:colOff>
      <xdr:row>76</xdr:row>
      <xdr:rowOff>134472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0" y="14183510"/>
          <a:ext cx="6355976" cy="1684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584551" y="10375305"/>
          <a:ext cx="1064559" cy="63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42</xdr:row>
      <xdr:rowOff>313765</xdr:rowOff>
    </xdr:from>
    <xdr:to>
      <xdr:col>4</xdr:col>
      <xdr:colOff>759759</xdr:colOff>
      <xdr:row>45</xdr:row>
      <xdr:rowOff>68131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05335" y="10499912"/>
          <a:ext cx="1057836" cy="886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41</xdr:row>
      <xdr:rowOff>198120</xdr:rowOff>
    </xdr:from>
    <xdr:to>
      <xdr:col>12</xdr:col>
      <xdr:colOff>797859</xdr:colOff>
      <xdr:row>44</xdr:row>
      <xdr:rowOff>144331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4610100" y="926592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53</xdr:row>
      <xdr:rowOff>266700</xdr:rowOff>
    </xdr:from>
    <xdr:to>
      <xdr:col>16</xdr:col>
      <xdr:colOff>257175</xdr:colOff>
      <xdr:row>56</xdr:row>
      <xdr:rowOff>89647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0" y="13825818"/>
          <a:ext cx="8381440" cy="40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1</xdr:colOff>
      <xdr:row>22</xdr:row>
      <xdr:rowOff>27307</xdr:rowOff>
    </xdr:from>
    <xdr:to>
      <xdr:col>16</xdr:col>
      <xdr:colOff>1030942</xdr:colOff>
      <xdr:row>23</xdr:row>
      <xdr:rowOff>100854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" y="5450954"/>
          <a:ext cx="9155206" cy="364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4300" y="1087374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45</xdr:row>
      <xdr:rowOff>111316</xdr:rowOff>
    </xdr:from>
    <xdr:to>
      <xdr:col>12</xdr:col>
      <xdr:colOff>816909</xdr:colOff>
      <xdr:row>47</xdr:row>
      <xdr:rowOff>25404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4835338" y="10835345"/>
          <a:ext cx="1057836" cy="5976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56</xdr:row>
      <xdr:rowOff>243840</xdr:rowOff>
    </xdr:from>
    <xdr:to>
      <xdr:col>12</xdr:col>
      <xdr:colOff>609600</xdr:colOff>
      <xdr:row>69</xdr:row>
      <xdr:rowOff>22860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0" y="13940790"/>
          <a:ext cx="5689600" cy="1976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22860</xdr:rowOff>
    </xdr:from>
    <xdr:to>
      <xdr:col>21</xdr:col>
      <xdr:colOff>586740</xdr:colOff>
      <xdr:row>30</xdr:row>
      <xdr:rowOff>101600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0" y="5077460"/>
          <a:ext cx="11826240" cy="1463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173355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2096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1</xdr:colOff>
      <xdr:row>26</xdr:row>
      <xdr:rowOff>207818</xdr:rowOff>
    </xdr:from>
    <xdr:to>
      <xdr:col>16</xdr:col>
      <xdr:colOff>1016562</xdr:colOff>
      <xdr:row>30</xdr:row>
      <xdr:rowOff>105063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" y="5121852"/>
          <a:ext cx="9156106" cy="42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</a:t>
          </a:r>
          <a:endParaRPr kumimoji="1" lang="en-US" altLang="ja-JP" sz="900">
            <a:solidFill>
              <a:srgbClr val="FF0000"/>
            </a:solidFill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75</xdr:row>
      <xdr:rowOff>391</xdr:rowOff>
    </xdr:from>
    <xdr:to>
      <xdr:col>12</xdr:col>
      <xdr:colOff>444500</xdr:colOff>
      <xdr:row>90</xdr:row>
      <xdr:rowOff>11137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0" y="14546776"/>
          <a:ext cx="5431692" cy="21111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15</xdr:row>
      <xdr:rowOff>180977</xdr:rowOff>
    </xdr:to>
    <xdr:sp macro="" textlink="">
      <xdr:nvSpPr>
        <xdr:cNvPr id="3075" name="Text Box 3">
          <a:extLst>
            <a:ext uri="{FF2B5EF4-FFF2-40B4-BE49-F238E27FC236}">
              <a16:creationId xmlns:a16="http://schemas.microsoft.com/office/drawing/2014/main" id="{00000000-0008-0000-0600-0000030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3906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29</xdr:row>
      <xdr:rowOff>204107</xdr:rowOff>
    </xdr:from>
    <xdr:to>
      <xdr:col>16</xdr:col>
      <xdr:colOff>979767</xdr:colOff>
      <xdr:row>33</xdr:row>
      <xdr:rowOff>126439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0" y="5657170"/>
          <a:ext cx="9208687" cy="4666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</a:t>
          </a:r>
          <a:endParaRPr kumimoji="1" lang="en-US" altLang="ja-JP" sz="900">
            <a:solidFill>
              <a:srgbClr val="FF0000"/>
            </a:solidFill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75</xdr:row>
      <xdr:rowOff>207010</xdr:rowOff>
    </xdr:from>
    <xdr:to>
      <xdr:col>14</xdr:col>
      <xdr:colOff>670560</xdr:colOff>
      <xdr:row>86</xdr:row>
      <xdr:rowOff>75125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0" y="14513560"/>
          <a:ext cx="6823710" cy="2103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00000000-0008-0000-0700-0000031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23</xdr:row>
      <xdr:rowOff>7621</xdr:rowOff>
    </xdr:from>
    <xdr:to>
      <xdr:col>17</xdr:col>
      <xdr:colOff>25587</xdr:colOff>
      <xdr:row>24</xdr:row>
      <xdr:rowOff>100853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0" y="5139915"/>
          <a:ext cx="9191999" cy="373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58</xdr:row>
      <xdr:rowOff>236220</xdr:rowOff>
    </xdr:from>
    <xdr:to>
      <xdr:col>14</xdr:col>
      <xdr:colOff>182880</xdr:colOff>
      <xdr:row>70</xdr:row>
      <xdr:rowOff>104335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0" y="13883640"/>
          <a:ext cx="612648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5123" name="Text Box 3">
          <a:extLst>
            <a:ext uri="{FF2B5EF4-FFF2-40B4-BE49-F238E27FC236}">
              <a16:creationId xmlns:a16="http://schemas.microsoft.com/office/drawing/2014/main" id="{00000000-0008-0000-0800-0000031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1240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21</xdr:row>
      <xdr:rowOff>266701</xdr:rowOff>
    </xdr:from>
    <xdr:to>
      <xdr:col>22</xdr:col>
      <xdr:colOff>28722</xdr:colOff>
      <xdr:row>28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0" y="5364481"/>
          <a:ext cx="11565402" cy="1097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53</xdr:row>
      <xdr:rowOff>7620</xdr:rowOff>
    </xdr:from>
    <xdr:to>
      <xdr:col>22</xdr:col>
      <xdr:colOff>28722</xdr:colOff>
      <xdr:row>67</xdr:row>
      <xdr:rowOff>142435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0" y="1328928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142879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900-0000031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58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37</xdr:row>
      <xdr:rowOff>7620</xdr:rowOff>
    </xdr:from>
    <xdr:to>
      <xdr:col>22</xdr:col>
      <xdr:colOff>28722</xdr:colOff>
      <xdr:row>51</xdr:row>
      <xdr:rowOff>96715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0" y="878586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16</xdr:row>
      <xdr:rowOff>7621</xdr:rowOff>
    </xdr:from>
    <xdr:to>
      <xdr:col>22</xdr:col>
      <xdr:colOff>28722</xdr:colOff>
      <xdr:row>19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0" y="3690621"/>
          <a:ext cx="11776222" cy="640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285750</xdr:rowOff>
    </xdr:to>
    <xdr:sp macro="" textlink="">
      <xdr:nvSpPr>
        <xdr:cNvPr id="13314" name="Text Box 2">
          <a:extLst>
            <a:ext uri="{FF2B5EF4-FFF2-40B4-BE49-F238E27FC236}">
              <a16:creationId xmlns:a16="http://schemas.microsoft.com/office/drawing/2014/main" id="{00000000-0008-0000-0A00-0000023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8004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33</xdr:row>
      <xdr:rowOff>251460</xdr:rowOff>
    </xdr:from>
    <xdr:to>
      <xdr:col>22</xdr:col>
      <xdr:colOff>28722</xdr:colOff>
      <xdr:row>48</xdr:row>
      <xdr:rowOff>66235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0" y="765810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13</xdr:row>
      <xdr:rowOff>266701</xdr:rowOff>
    </xdr:from>
    <xdr:to>
      <xdr:col>22</xdr:col>
      <xdr:colOff>28722</xdr:colOff>
      <xdr:row>15</xdr:row>
      <xdr:rowOff>158751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0" y="3130551"/>
          <a:ext cx="11776222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0</xdr:rowOff>
    </xdr:to>
    <xdr:sp macro="" textlink="">
      <xdr:nvSpPr>
        <xdr:cNvPr id="12290" name="Text Box 2">
          <a:extLst>
            <a:ext uri="{FF2B5EF4-FFF2-40B4-BE49-F238E27FC236}">
              <a16:creationId xmlns:a16="http://schemas.microsoft.com/office/drawing/2014/main" id="{00000000-0008-0000-0B00-0000023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003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35</xdr:row>
      <xdr:rowOff>259080</xdr:rowOff>
    </xdr:from>
    <xdr:to>
      <xdr:col>16</xdr:col>
      <xdr:colOff>487680</xdr:colOff>
      <xdr:row>50</xdr:row>
      <xdr:rowOff>73855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0" y="8488680"/>
          <a:ext cx="847344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14</xdr:row>
      <xdr:rowOff>259081</xdr:rowOff>
    </xdr:from>
    <xdr:to>
      <xdr:col>16</xdr:col>
      <xdr:colOff>487680</xdr:colOff>
      <xdr:row>16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0" y="3395981"/>
          <a:ext cx="8615680" cy="344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11266" name="Text Box 2">
          <a:extLst>
            <a:ext uri="{FF2B5EF4-FFF2-40B4-BE49-F238E27FC236}">
              <a16:creationId xmlns:a16="http://schemas.microsoft.com/office/drawing/2014/main" id="{00000000-0008-0000-0C00-0000022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76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40</xdr:row>
      <xdr:rowOff>0</xdr:rowOff>
    </xdr:from>
    <xdr:to>
      <xdr:col>22</xdr:col>
      <xdr:colOff>931</xdr:colOff>
      <xdr:row>54</xdr:row>
      <xdr:rowOff>107920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0" y="9466729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20</xdr:row>
      <xdr:rowOff>12140</xdr:rowOff>
    </xdr:from>
    <xdr:to>
      <xdr:col>16</xdr:col>
      <xdr:colOff>981075</xdr:colOff>
      <xdr:row>22</xdr:row>
      <xdr:rowOff>74707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0" y="4574615"/>
          <a:ext cx="9096375" cy="5007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67"/>
  <sheetViews>
    <sheetView showGridLines="0" tabSelected="1" view="pageBreakPreview" zoomScaleNormal="100" zoomScaleSheetLayoutView="100" workbookViewId="0">
      <selection activeCell="O34" sqref="O34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1:17" ht="12.65" customHeight="1" x14ac:dyDescent="0.2">
      <c r="B1" s="2"/>
    </row>
    <row r="2" spans="1:17" ht="12.65" customHeight="1" x14ac:dyDescent="0.2">
      <c r="A2" s="1" t="s">
        <v>148</v>
      </c>
      <c r="B2" s="3" t="s">
        <v>62</v>
      </c>
      <c r="C2" s="3"/>
      <c r="D2" s="3"/>
      <c r="J2" s="3"/>
      <c r="K2" s="3"/>
      <c r="L2" s="3"/>
    </row>
    <row r="3" spans="1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1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1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1:17" ht="12.65" customHeight="1" x14ac:dyDescent="0.2">
      <c r="B6" s="15"/>
      <c r="I6" s="16"/>
      <c r="J6" s="15"/>
      <c r="P6" s="17"/>
      <c r="Q6" s="18"/>
    </row>
    <row r="7" spans="1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SUM(H8:H11)</f>
        <v>8431822596</v>
      </c>
      <c r="J7" s="25"/>
      <c r="K7" s="20" t="s">
        <v>177</v>
      </c>
      <c r="L7" s="20"/>
      <c r="M7" s="21"/>
      <c r="N7" s="21"/>
      <c r="O7" s="22"/>
      <c r="P7" s="26"/>
      <c r="Q7" s="27">
        <f>SUM(P8)</f>
        <v>41071624</v>
      </c>
    </row>
    <row r="8" spans="1:17" ht="21.65" customHeight="1" x14ac:dyDescent="0.2">
      <c r="B8" s="15"/>
      <c r="D8" s="126" t="s">
        <v>0</v>
      </c>
      <c r="E8" s="126"/>
      <c r="F8" s="96"/>
      <c r="G8" s="28"/>
      <c r="H8" s="29">
        <v>2352702628</v>
      </c>
      <c r="I8" s="30"/>
      <c r="J8" s="15"/>
      <c r="L8" s="126" t="s">
        <v>178</v>
      </c>
      <c r="M8" s="126"/>
      <c r="N8" s="96"/>
      <c r="O8" s="28"/>
      <c r="P8" s="31">
        <v>41071624</v>
      </c>
      <c r="Q8" s="32"/>
    </row>
    <row r="9" spans="1:17" ht="21.65" customHeight="1" x14ac:dyDescent="0.2">
      <c r="B9" s="15"/>
      <c r="D9" s="126" t="s">
        <v>1</v>
      </c>
      <c r="E9" s="126"/>
      <c r="F9" s="96"/>
      <c r="G9" s="28"/>
      <c r="H9" s="28">
        <v>6060000000</v>
      </c>
      <c r="I9" s="30"/>
      <c r="J9" s="15"/>
      <c r="O9" s="33"/>
      <c r="P9" s="17"/>
      <c r="Q9" s="32"/>
    </row>
    <row r="10" spans="1:17" ht="21.65" customHeight="1" x14ac:dyDescent="0.2">
      <c r="B10" s="15"/>
      <c r="D10" s="126" t="s">
        <v>115</v>
      </c>
      <c r="E10" s="126"/>
      <c r="F10" s="96"/>
      <c r="G10" s="28"/>
      <c r="H10" s="82">
        <v>0</v>
      </c>
      <c r="I10" s="30"/>
      <c r="J10" s="15"/>
      <c r="K10" s="34" t="s">
        <v>13</v>
      </c>
      <c r="L10" s="34"/>
      <c r="M10" s="96"/>
      <c r="N10" s="96"/>
      <c r="O10" s="28"/>
      <c r="P10" s="31"/>
      <c r="Q10" s="35">
        <f>P11</f>
        <v>28390200972</v>
      </c>
    </row>
    <row r="11" spans="1:17" ht="21.65" customHeight="1" x14ac:dyDescent="0.2">
      <c r="B11" s="15"/>
      <c r="D11" s="126" t="s">
        <v>2</v>
      </c>
      <c r="E11" s="126"/>
      <c r="F11" s="96"/>
      <c r="G11" s="28"/>
      <c r="H11" s="29">
        <v>19119968</v>
      </c>
      <c r="I11" s="30"/>
      <c r="J11" s="15"/>
      <c r="K11" s="34"/>
      <c r="L11" s="126" t="s">
        <v>64</v>
      </c>
      <c r="M11" s="126"/>
      <c r="N11" s="96"/>
      <c r="O11" s="28"/>
      <c r="P11" s="31">
        <v>28390200972</v>
      </c>
      <c r="Q11" s="32"/>
    </row>
    <row r="12" spans="1:17" ht="21.65" customHeight="1" x14ac:dyDescent="0.2">
      <c r="B12" s="15"/>
      <c r="G12" s="28"/>
      <c r="H12" s="29"/>
      <c r="I12" s="30"/>
      <c r="J12" s="15"/>
      <c r="O12" s="33"/>
      <c r="P12" s="17"/>
      <c r="Q12" s="32"/>
    </row>
    <row r="13" spans="1:17" ht="21.65" customHeight="1" x14ac:dyDescent="0.2">
      <c r="B13" s="15"/>
      <c r="C13" s="34" t="s">
        <v>8</v>
      </c>
      <c r="D13" s="34"/>
      <c r="G13" s="28"/>
      <c r="H13" s="29"/>
      <c r="I13" s="101">
        <f>H14</f>
        <v>19999450000</v>
      </c>
      <c r="J13" s="15"/>
      <c r="O13" s="28"/>
      <c r="P13" s="31"/>
      <c r="Q13" s="32"/>
    </row>
    <row r="14" spans="1:17" ht="21.65" customHeight="1" x14ac:dyDescent="0.2">
      <c r="B14" s="15"/>
      <c r="D14" s="1" t="s">
        <v>3</v>
      </c>
      <c r="F14" s="98"/>
      <c r="G14" s="28"/>
      <c r="H14" s="37">
        <f>G15</f>
        <v>19999450000</v>
      </c>
      <c r="I14" s="30"/>
      <c r="J14" s="38"/>
      <c r="K14" s="34"/>
      <c r="L14" s="34"/>
      <c r="O14" s="28"/>
      <c r="P14" s="31"/>
      <c r="Q14" s="32"/>
    </row>
    <row r="15" spans="1:17" ht="21.65" customHeight="1" x14ac:dyDescent="0.2">
      <c r="B15" s="15"/>
      <c r="E15" s="96" t="s">
        <v>5</v>
      </c>
      <c r="F15" s="96"/>
      <c r="G15" s="28">
        <v>19999450000</v>
      </c>
      <c r="H15" s="29"/>
      <c r="I15" s="30"/>
      <c r="J15" s="15"/>
      <c r="M15" s="98"/>
      <c r="N15" s="98"/>
      <c r="O15" s="28"/>
      <c r="P15" s="31"/>
      <c r="Q15" s="32"/>
    </row>
    <row r="16" spans="1:17" ht="21.65" customHeight="1" x14ac:dyDescent="0.2">
      <c r="B16" s="39"/>
      <c r="C16" s="40"/>
      <c r="D16" s="40"/>
      <c r="E16" s="40"/>
      <c r="F16" s="40"/>
      <c r="G16" s="41"/>
      <c r="H16" s="40"/>
      <c r="I16" s="42"/>
      <c r="J16" s="39"/>
      <c r="K16" s="40"/>
      <c r="L16" s="40"/>
      <c r="M16" s="40"/>
      <c r="N16" s="40"/>
      <c r="O16" s="43"/>
      <c r="P16" s="44"/>
      <c r="Q16" s="45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1">
        <f>SUM(I7:I16)</f>
        <v>28431272596</v>
      </c>
      <c r="J17" s="10" t="s">
        <v>10</v>
      </c>
      <c r="K17" s="11"/>
      <c r="L17" s="11"/>
      <c r="M17" s="11"/>
      <c r="N17" s="11"/>
      <c r="O17" s="11"/>
      <c r="P17" s="13"/>
      <c r="Q17" s="35">
        <f>SUM(Q7:Q15)</f>
        <v>28431272596</v>
      </c>
    </row>
    <row r="18" spans="2:17" ht="21.65" customHeight="1" x14ac:dyDescent="0.2">
      <c r="B18" s="46" t="s">
        <v>260</v>
      </c>
      <c r="C18" s="47"/>
      <c r="D18" s="47"/>
      <c r="E18" s="47"/>
      <c r="F18" s="47"/>
      <c r="G18" s="47"/>
      <c r="H18" s="47"/>
      <c r="I18" s="48">
        <v>27143854859</v>
      </c>
      <c r="J18" s="49" t="str">
        <f>B18</f>
        <v>令　和　５　年　度</v>
      </c>
      <c r="K18" s="47"/>
      <c r="L18" s="47"/>
      <c r="M18" s="47"/>
      <c r="N18" s="47"/>
      <c r="O18" s="47"/>
      <c r="P18" s="50"/>
      <c r="Q18" s="51">
        <f>I18</f>
        <v>27143854859</v>
      </c>
    </row>
    <row r="19" spans="2:17" ht="21.65" customHeight="1" x14ac:dyDescent="0.2">
      <c r="B19" s="52" t="s">
        <v>261</v>
      </c>
      <c r="C19" s="53"/>
      <c r="D19" s="53"/>
      <c r="E19" s="53"/>
      <c r="F19" s="53"/>
      <c r="G19" s="53"/>
      <c r="H19" s="53"/>
      <c r="I19" s="54">
        <v>25503135134</v>
      </c>
      <c r="J19" s="55" t="str">
        <f>B19</f>
        <v>令　和　４　年　度</v>
      </c>
      <c r="K19" s="53"/>
      <c r="L19" s="53"/>
      <c r="M19" s="53"/>
      <c r="N19" s="53"/>
      <c r="O19" s="53"/>
      <c r="P19" s="56"/>
      <c r="Q19" s="57">
        <f>I19</f>
        <v>25503135134</v>
      </c>
    </row>
    <row r="20" spans="2:17" ht="12.65" customHeight="1" x14ac:dyDescent="0.2"/>
    <row r="21" spans="2:17" ht="12.65" customHeight="1" x14ac:dyDescent="0.2"/>
    <row r="22" spans="2:17" ht="12.65" customHeight="1" x14ac:dyDescent="0.2"/>
    <row r="23" spans="2:17" ht="12.65" customHeight="1" x14ac:dyDescent="0.2">
      <c r="B23" s="3" t="s">
        <v>63</v>
      </c>
      <c r="C23" s="3"/>
      <c r="D23" s="3"/>
      <c r="J23" s="3"/>
      <c r="K23" s="3"/>
      <c r="L23" s="3"/>
    </row>
    <row r="24" spans="2:17" ht="12.65" customHeight="1" x14ac:dyDescent="0.2">
      <c r="B24" s="3"/>
      <c r="C24" s="3"/>
      <c r="D24" s="3"/>
      <c r="J24" s="3"/>
      <c r="K24" s="3"/>
      <c r="L24" s="3"/>
      <c r="Q24" s="4" t="s">
        <v>227</v>
      </c>
    </row>
    <row r="25" spans="2:17" ht="12.65" customHeight="1" x14ac:dyDescent="0.2">
      <c r="B25" s="5"/>
      <c r="C25" s="6"/>
      <c r="D25" s="6"/>
      <c r="E25" s="6"/>
      <c r="F25" s="6"/>
      <c r="G25" s="6"/>
      <c r="H25" s="6"/>
      <c r="I25" s="7"/>
      <c r="J25" s="5"/>
      <c r="K25" s="6"/>
      <c r="L25" s="6"/>
      <c r="M25" s="6"/>
      <c r="N25" s="6"/>
      <c r="O25" s="6"/>
      <c r="P25" s="8"/>
      <c r="Q25" s="9"/>
    </row>
    <row r="26" spans="2:17" ht="12.65" customHeight="1" x14ac:dyDescent="0.2">
      <c r="B26" s="10" t="s">
        <v>14</v>
      </c>
      <c r="C26" s="11"/>
      <c r="D26" s="11"/>
      <c r="E26" s="11"/>
      <c r="F26" s="11"/>
      <c r="G26" s="11"/>
      <c r="H26" s="11"/>
      <c r="I26" s="12" t="s">
        <v>9</v>
      </c>
      <c r="J26" s="10" t="s">
        <v>15</v>
      </c>
      <c r="K26" s="11"/>
      <c r="L26" s="11"/>
      <c r="M26" s="11"/>
      <c r="N26" s="11"/>
      <c r="O26" s="11"/>
      <c r="P26" s="13"/>
      <c r="Q26" s="14" t="s">
        <v>9</v>
      </c>
    </row>
    <row r="27" spans="2:17" ht="12.65" customHeight="1" x14ac:dyDescent="0.2">
      <c r="B27" s="15"/>
      <c r="I27" s="16"/>
      <c r="J27" s="15"/>
      <c r="P27" s="17"/>
      <c r="Q27" s="18"/>
    </row>
    <row r="28" spans="2:17" ht="21.65" customHeight="1" x14ac:dyDescent="0.2">
      <c r="B28" s="19"/>
      <c r="C28" s="20" t="s">
        <v>16</v>
      </c>
      <c r="D28" s="20"/>
      <c r="E28" s="21"/>
      <c r="F28" s="21"/>
      <c r="G28" s="22"/>
      <c r="H28" s="23"/>
      <c r="I28" s="24">
        <f>H29</f>
        <v>602437000</v>
      </c>
      <c r="J28" s="19"/>
      <c r="K28" s="20" t="s">
        <v>19</v>
      </c>
      <c r="L28" s="20"/>
      <c r="M28" s="21"/>
      <c r="N28" s="21"/>
      <c r="O28" s="22"/>
      <c r="P28" s="26"/>
      <c r="Q28" s="58">
        <f>SUM(P29:P31)</f>
        <v>1883516678</v>
      </c>
    </row>
    <row r="29" spans="2:17" ht="21.65" customHeight="1" x14ac:dyDescent="0.2">
      <c r="B29" s="15"/>
      <c r="D29" s="1" t="s">
        <v>17</v>
      </c>
      <c r="E29" s="96"/>
      <c r="F29" s="96"/>
      <c r="G29" s="28"/>
      <c r="H29" s="37">
        <f>SUM(G30:G31)</f>
        <v>602437000</v>
      </c>
      <c r="I29" s="30"/>
      <c r="J29" s="15"/>
      <c r="L29" s="1" t="s">
        <v>20</v>
      </c>
      <c r="M29" s="96"/>
      <c r="N29" s="96"/>
      <c r="O29" s="28"/>
      <c r="P29" s="59">
        <f>O30</f>
        <v>1800428286</v>
      </c>
      <c r="Q29" s="32"/>
    </row>
    <row r="30" spans="2:17" ht="21.65" customHeight="1" x14ac:dyDescent="0.2">
      <c r="B30" s="15"/>
      <c r="E30" s="96" t="s">
        <v>65</v>
      </c>
      <c r="F30" s="96"/>
      <c r="G30" s="28">
        <v>602437000</v>
      </c>
      <c r="H30" s="29"/>
      <c r="I30" s="30"/>
      <c r="J30" s="15"/>
      <c r="M30" s="96" t="s">
        <v>21</v>
      </c>
      <c r="N30" s="96"/>
      <c r="O30" s="28">
        <v>1800428286</v>
      </c>
      <c r="P30" s="31"/>
      <c r="Q30" s="32"/>
    </row>
    <row r="31" spans="2:17" ht="21.65" customHeight="1" x14ac:dyDescent="0.2">
      <c r="B31" s="15"/>
      <c r="E31" s="96" t="s">
        <v>136</v>
      </c>
      <c r="F31" s="96"/>
      <c r="G31" s="82">
        <v>0</v>
      </c>
      <c r="H31" s="29"/>
      <c r="I31" s="30"/>
      <c r="J31" s="15"/>
      <c r="L31" s="1" t="s">
        <v>23</v>
      </c>
      <c r="M31" s="96"/>
      <c r="N31" s="96"/>
      <c r="O31" s="28"/>
      <c r="P31" s="59">
        <f>SUM(O32:O34)</f>
        <v>83088392</v>
      </c>
      <c r="Q31" s="32"/>
    </row>
    <row r="32" spans="2:17" ht="21.65" customHeight="1" x14ac:dyDescent="0.2">
      <c r="B32" s="15"/>
      <c r="G32" s="28"/>
      <c r="H32" s="29"/>
      <c r="I32" s="30"/>
      <c r="J32" s="15"/>
      <c r="M32" s="96" t="s">
        <v>24</v>
      </c>
      <c r="N32" s="96"/>
      <c r="O32" s="28">
        <v>82833392</v>
      </c>
      <c r="P32" s="31"/>
      <c r="Q32" s="32"/>
    </row>
    <row r="33" spans="2:17" ht="21.65" customHeight="1" x14ac:dyDescent="0.2">
      <c r="B33" s="15"/>
      <c r="C33" s="34" t="s">
        <v>18</v>
      </c>
      <c r="D33" s="34"/>
      <c r="G33" s="28"/>
      <c r="H33" s="29"/>
      <c r="I33" s="82">
        <v>0</v>
      </c>
      <c r="J33" s="15"/>
      <c r="M33" s="96" t="s">
        <v>247</v>
      </c>
      <c r="O33" s="80">
        <v>0</v>
      </c>
      <c r="P33" s="17"/>
      <c r="Q33" s="32"/>
    </row>
    <row r="34" spans="2:17" ht="21.65" customHeight="1" x14ac:dyDescent="0.2">
      <c r="B34" s="15"/>
      <c r="D34" s="1" t="s">
        <v>123</v>
      </c>
      <c r="E34" s="98"/>
      <c r="F34" s="98"/>
      <c r="G34" s="28"/>
      <c r="H34" s="82">
        <v>0</v>
      </c>
      <c r="I34" s="30"/>
      <c r="J34" s="15"/>
      <c r="M34" s="96" t="s">
        <v>25</v>
      </c>
      <c r="N34" s="96"/>
      <c r="O34" s="28">
        <v>255000</v>
      </c>
      <c r="P34" s="31"/>
      <c r="Q34" s="32"/>
    </row>
    <row r="35" spans="2:17" ht="21.65" customHeight="1" x14ac:dyDescent="0.2">
      <c r="B35" s="15"/>
      <c r="E35" s="96"/>
      <c r="F35" s="96"/>
      <c r="G35" s="28"/>
      <c r="H35" s="29"/>
      <c r="I35" s="30"/>
      <c r="K35" s="78"/>
      <c r="L35" s="78"/>
      <c r="M35" s="97"/>
      <c r="N35" s="96"/>
      <c r="O35" s="28"/>
      <c r="P35" s="31"/>
      <c r="Q35" s="32"/>
    </row>
    <row r="36" spans="2:17" ht="21.65" customHeight="1" x14ac:dyDescent="0.2">
      <c r="B36" s="15"/>
      <c r="C36" s="34" t="s">
        <v>221</v>
      </c>
      <c r="E36" s="96"/>
      <c r="F36" s="96"/>
      <c r="G36" s="28"/>
      <c r="H36" s="29"/>
      <c r="I36" s="82">
        <v>0</v>
      </c>
      <c r="J36" s="15"/>
      <c r="K36" s="78" t="s">
        <v>141</v>
      </c>
      <c r="L36" s="78"/>
      <c r="M36" s="97"/>
      <c r="N36" s="96"/>
      <c r="O36" s="28"/>
      <c r="P36" s="87"/>
      <c r="Q36" s="88">
        <f>P37</f>
        <v>0</v>
      </c>
    </row>
    <row r="37" spans="2:17" ht="21.65" customHeight="1" x14ac:dyDescent="0.2">
      <c r="B37" s="15"/>
      <c r="D37" s="1" t="s">
        <v>146</v>
      </c>
      <c r="E37" s="96"/>
      <c r="F37" s="96"/>
      <c r="G37" s="28"/>
      <c r="H37" s="82">
        <v>0</v>
      </c>
      <c r="I37" s="30"/>
      <c r="J37" s="15"/>
      <c r="K37" s="78"/>
      <c r="L37" s="86" t="s">
        <v>142</v>
      </c>
      <c r="M37" s="85"/>
      <c r="N37" s="96"/>
      <c r="O37" s="28"/>
      <c r="P37" s="87">
        <v>0</v>
      </c>
      <c r="Q37" s="88"/>
    </row>
    <row r="38" spans="2:17" ht="21.65" customHeight="1" x14ac:dyDescent="0.2">
      <c r="B38" s="15"/>
      <c r="E38" s="96"/>
      <c r="F38" s="96"/>
      <c r="G38" s="28"/>
      <c r="H38" s="29"/>
      <c r="I38" s="30"/>
      <c r="J38" s="15"/>
      <c r="O38" s="28"/>
      <c r="P38" s="31"/>
      <c r="Q38" s="32"/>
    </row>
    <row r="39" spans="2:17" ht="21.65" customHeight="1" x14ac:dyDescent="0.2">
      <c r="B39" s="15"/>
      <c r="C39" s="34" t="s">
        <v>26</v>
      </c>
      <c r="E39" s="96"/>
      <c r="F39" s="96"/>
      <c r="G39" s="28"/>
      <c r="H39" s="29"/>
      <c r="I39" s="30">
        <v>1281079678</v>
      </c>
      <c r="J39" s="15"/>
      <c r="K39" s="34" t="s">
        <v>76</v>
      </c>
      <c r="O39" s="28"/>
      <c r="P39" s="31"/>
      <c r="Q39" s="83">
        <v>0</v>
      </c>
    </row>
    <row r="40" spans="2:17" ht="21.65" customHeight="1" x14ac:dyDescent="0.2">
      <c r="B40" s="39"/>
      <c r="C40" s="40"/>
      <c r="D40" s="40"/>
      <c r="E40" s="40"/>
      <c r="F40" s="40"/>
      <c r="G40" s="43"/>
      <c r="H40" s="60"/>
      <c r="I40" s="61"/>
      <c r="J40" s="39"/>
      <c r="K40" s="40"/>
      <c r="L40" s="40"/>
      <c r="M40" s="40"/>
      <c r="N40" s="40"/>
      <c r="O40" s="43"/>
      <c r="P40" s="44"/>
      <c r="Q40" s="45"/>
    </row>
    <row r="41" spans="2:17" ht="21.65" customHeight="1" x14ac:dyDescent="0.2">
      <c r="B41" s="10" t="s">
        <v>10</v>
      </c>
      <c r="C41" s="11"/>
      <c r="D41" s="11"/>
      <c r="E41" s="11"/>
      <c r="F41" s="11"/>
      <c r="G41" s="11"/>
      <c r="H41" s="11"/>
      <c r="I41" s="101">
        <f>SUM(I28:I40)</f>
        <v>1883516678</v>
      </c>
      <c r="J41" s="10" t="s">
        <v>10</v>
      </c>
      <c r="K41" s="11"/>
      <c r="L41" s="11"/>
      <c r="M41" s="11"/>
      <c r="N41" s="11"/>
      <c r="O41" s="11"/>
      <c r="P41" s="13"/>
      <c r="Q41" s="35">
        <f>SUM(Q28:Q40)</f>
        <v>1883516678</v>
      </c>
    </row>
    <row r="42" spans="2:17" ht="21.65" customHeight="1" x14ac:dyDescent="0.2">
      <c r="B42" s="49" t="str">
        <f>B18</f>
        <v>令　和　５　年　度</v>
      </c>
      <c r="C42" s="47"/>
      <c r="D42" s="47"/>
      <c r="E42" s="47"/>
      <c r="F42" s="47"/>
      <c r="G42" s="47"/>
      <c r="H42" s="47"/>
      <c r="I42" s="48">
        <v>1784373425</v>
      </c>
      <c r="J42" s="49" t="str">
        <f>B42</f>
        <v>令　和　５　年　度</v>
      </c>
      <c r="K42" s="47"/>
      <c r="L42" s="47"/>
      <c r="M42" s="47"/>
      <c r="N42" s="47"/>
      <c r="O42" s="47"/>
      <c r="P42" s="50"/>
      <c r="Q42" s="51">
        <f>I42</f>
        <v>1784373425</v>
      </c>
    </row>
    <row r="43" spans="2:17" ht="21.65" customHeight="1" x14ac:dyDescent="0.2">
      <c r="B43" s="55" t="str">
        <f>B19</f>
        <v>令　和　４　年　度</v>
      </c>
      <c r="C43" s="53"/>
      <c r="D43" s="53"/>
      <c r="E43" s="53"/>
      <c r="F43" s="53"/>
      <c r="G43" s="53"/>
      <c r="H43" s="53"/>
      <c r="I43" s="54">
        <v>1589118772</v>
      </c>
      <c r="J43" s="55" t="str">
        <f>B43</f>
        <v>令　和　４　年　度</v>
      </c>
      <c r="K43" s="53"/>
      <c r="L43" s="53"/>
      <c r="M43" s="53"/>
      <c r="N43" s="53"/>
      <c r="O43" s="53"/>
      <c r="P43" s="56"/>
      <c r="Q43" s="57">
        <f>I43</f>
        <v>1589118772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6">
    <mergeCell ref="D8:E8"/>
    <mergeCell ref="D9:E9"/>
    <mergeCell ref="D10:E10"/>
    <mergeCell ref="L11:M11"/>
    <mergeCell ref="D11:E11"/>
    <mergeCell ref="L8:M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ignoredErrors>
    <ignoredError sqref="Q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Q71"/>
  <sheetViews>
    <sheetView showGridLines="0" view="pageBreakPreview" topLeftCell="A44" zoomScale="115" zoomScaleNormal="100" zoomScaleSheetLayoutView="115" workbookViewId="0">
      <selection activeCell="H10" sqref="H10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72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18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SUM(H8:H13)</f>
        <v>1883076239</v>
      </c>
      <c r="J7" s="25"/>
      <c r="K7" s="20" t="s">
        <v>27</v>
      </c>
      <c r="L7" s="20"/>
      <c r="M7" s="21"/>
      <c r="N7" s="21"/>
      <c r="O7" s="22"/>
      <c r="P7" s="26"/>
      <c r="Q7" s="58">
        <f>SUM(P8:P10)</f>
        <v>24166988</v>
      </c>
    </row>
    <row r="8" spans="2:17" ht="18" customHeight="1" x14ac:dyDescent="0.2">
      <c r="B8" s="15"/>
      <c r="D8" s="126" t="s">
        <v>0</v>
      </c>
      <c r="E8" s="126"/>
      <c r="F8" s="96"/>
      <c r="G8" s="28"/>
      <c r="H8" s="29">
        <v>32033593</v>
      </c>
      <c r="I8" s="30"/>
      <c r="J8" s="15"/>
      <c r="L8" s="126" t="s">
        <v>124</v>
      </c>
      <c r="M8" s="126"/>
      <c r="N8" s="96"/>
      <c r="O8" s="28"/>
      <c r="P8" s="31">
        <v>24079923</v>
      </c>
      <c r="Q8" s="32"/>
    </row>
    <row r="9" spans="2:17" ht="18" customHeight="1" x14ac:dyDescent="0.2">
      <c r="B9" s="15"/>
      <c r="D9" s="128" t="s">
        <v>196</v>
      </c>
      <c r="E9" s="128"/>
      <c r="F9" s="96"/>
      <c r="G9" s="28"/>
      <c r="H9" s="29">
        <v>1850000000</v>
      </c>
      <c r="I9" s="30"/>
      <c r="J9" s="15"/>
      <c r="L9" s="126" t="s">
        <v>34</v>
      </c>
      <c r="M9" s="126"/>
      <c r="N9" s="96"/>
      <c r="O9" s="28"/>
      <c r="P9" s="31">
        <v>87065</v>
      </c>
      <c r="Q9" s="32"/>
    </row>
    <row r="10" spans="2:17" ht="18" customHeight="1" x14ac:dyDescent="0.2">
      <c r="B10" s="15"/>
      <c r="D10" s="126" t="s">
        <v>120</v>
      </c>
      <c r="E10" s="126"/>
      <c r="F10" s="96"/>
      <c r="G10" s="28"/>
      <c r="H10" s="90">
        <v>660143</v>
      </c>
      <c r="I10" s="30"/>
      <c r="J10" s="15"/>
      <c r="L10" s="126" t="s">
        <v>35</v>
      </c>
      <c r="M10" s="126"/>
      <c r="N10" s="96"/>
      <c r="O10" s="28"/>
      <c r="P10" s="108">
        <v>0</v>
      </c>
      <c r="Q10" s="32"/>
    </row>
    <row r="11" spans="2:17" ht="18" customHeight="1" x14ac:dyDescent="0.2">
      <c r="B11" s="15"/>
      <c r="D11" s="126" t="s">
        <v>28</v>
      </c>
      <c r="E11" s="126"/>
      <c r="F11" s="96"/>
      <c r="G11" s="28"/>
      <c r="H11" s="91">
        <v>0</v>
      </c>
      <c r="I11" s="30"/>
      <c r="J11" s="15"/>
      <c r="L11" s="126"/>
      <c r="M11" s="126"/>
      <c r="N11" s="96"/>
      <c r="O11" s="28"/>
      <c r="P11" s="31"/>
      <c r="Q11" s="32"/>
    </row>
    <row r="12" spans="2:17" ht="18" customHeight="1" x14ac:dyDescent="0.2">
      <c r="B12" s="15"/>
      <c r="D12" s="126" t="s">
        <v>2</v>
      </c>
      <c r="E12" s="126"/>
      <c r="F12" s="96"/>
      <c r="G12" s="28"/>
      <c r="H12" s="29">
        <v>382503</v>
      </c>
      <c r="I12" s="30"/>
      <c r="J12" s="15"/>
      <c r="K12" s="34" t="s">
        <v>36</v>
      </c>
      <c r="M12" s="96"/>
      <c r="N12" s="96"/>
      <c r="O12" s="28"/>
      <c r="P12" s="31"/>
      <c r="Q12" s="35">
        <f>SUM(P13,P16)</f>
        <v>29931426</v>
      </c>
    </row>
    <row r="13" spans="2:17" ht="18" customHeight="1" x14ac:dyDescent="0.2">
      <c r="B13" s="15"/>
      <c r="D13" s="129" t="s">
        <v>30</v>
      </c>
      <c r="E13" s="129"/>
      <c r="F13" s="96"/>
      <c r="G13" s="28"/>
      <c r="H13" s="91">
        <v>0</v>
      </c>
      <c r="I13" s="30"/>
      <c r="J13" s="15"/>
      <c r="L13" s="1" t="s">
        <v>37</v>
      </c>
      <c r="M13" s="96"/>
      <c r="N13" s="96"/>
      <c r="O13" s="28"/>
      <c r="P13" s="59">
        <f>SUM(O14:O15)</f>
        <v>29931426</v>
      </c>
      <c r="Q13" s="32"/>
    </row>
    <row r="14" spans="2:17" ht="18" customHeight="1" x14ac:dyDescent="0.2">
      <c r="B14" s="15"/>
      <c r="F14" s="96"/>
      <c r="G14" s="28"/>
      <c r="H14" s="29"/>
      <c r="I14" s="101"/>
      <c r="J14" s="15"/>
      <c r="M14" s="96" t="s">
        <v>38</v>
      </c>
      <c r="N14" s="96"/>
      <c r="O14" s="28">
        <v>29931426</v>
      </c>
      <c r="P14" s="31"/>
      <c r="Q14" s="32"/>
    </row>
    <row r="15" spans="2:17" ht="18" customHeight="1" x14ac:dyDescent="0.2">
      <c r="B15" s="15"/>
      <c r="C15" s="34" t="s">
        <v>149</v>
      </c>
      <c r="F15" s="96"/>
      <c r="G15" s="28"/>
      <c r="H15" s="37"/>
      <c r="I15" s="82">
        <v>0</v>
      </c>
      <c r="J15" s="15"/>
      <c r="M15" s="96" t="s">
        <v>121</v>
      </c>
      <c r="N15" s="96"/>
      <c r="O15" s="82">
        <v>0</v>
      </c>
      <c r="P15" s="31"/>
      <c r="Q15" s="32"/>
    </row>
    <row r="16" spans="2:17" ht="18" customHeight="1" x14ac:dyDescent="0.2">
      <c r="B16" s="15"/>
      <c r="D16" s="1" t="s">
        <v>31</v>
      </c>
      <c r="E16" s="96"/>
      <c r="F16" s="96"/>
      <c r="G16" s="28"/>
      <c r="H16" s="82">
        <v>0</v>
      </c>
      <c r="I16" s="30"/>
      <c r="J16" s="15"/>
      <c r="L16" s="1" t="s">
        <v>66</v>
      </c>
      <c r="N16" s="96"/>
      <c r="O16" s="28"/>
      <c r="P16" s="82">
        <v>0</v>
      </c>
      <c r="Q16" s="32"/>
    </row>
    <row r="17" spans="2:17" ht="18" customHeight="1" x14ac:dyDescent="0.2">
      <c r="B17" s="15"/>
      <c r="E17" s="96" t="s">
        <v>32</v>
      </c>
      <c r="G17" s="82">
        <v>0</v>
      </c>
      <c r="H17" s="29"/>
      <c r="I17" s="30"/>
      <c r="J17" s="15"/>
      <c r="O17" s="28"/>
      <c r="P17" s="31"/>
      <c r="Q17" s="32"/>
    </row>
    <row r="18" spans="2:17" ht="18" customHeight="1" x14ac:dyDescent="0.2">
      <c r="B18" s="15"/>
      <c r="C18" s="34"/>
      <c r="D18" s="34"/>
      <c r="G18" s="28"/>
      <c r="H18" s="29"/>
      <c r="I18" s="30"/>
      <c r="J18" s="38"/>
      <c r="K18" s="34" t="s">
        <v>13</v>
      </c>
      <c r="L18" s="34"/>
      <c r="O18" s="28"/>
      <c r="P18" s="31"/>
      <c r="Q18" s="35">
        <f>P19</f>
        <v>1828977825</v>
      </c>
    </row>
    <row r="19" spans="2:17" ht="18" customHeight="1" x14ac:dyDescent="0.2">
      <c r="B19" s="15"/>
      <c r="D19" s="130"/>
      <c r="E19" s="130"/>
      <c r="F19" s="98"/>
      <c r="G19" s="28"/>
      <c r="H19" s="29"/>
      <c r="I19" s="30"/>
      <c r="J19" s="15"/>
      <c r="L19" s="1" t="s">
        <v>39</v>
      </c>
      <c r="M19" s="98"/>
      <c r="N19" s="98"/>
      <c r="O19" s="28"/>
      <c r="P19" s="59">
        <f>O20</f>
        <v>1828977825</v>
      </c>
      <c r="Q19" s="32"/>
    </row>
    <row r="20" spans="2:17" ht="18" customHeight="1" x14ac:dyDescent="0.2">
      <c r="B20" s="15"/>
      <c r="E20" s="99"/>
      <c r="F20" s="96"/>
      <c r="G20" s="28"/>
      <c r="H20" s="29"/>
      <c r="I20" s="30"/>
      <c r="J20" s="15"/>
      <c r="M20" s="96" t="s">
        <v>40</v>
      </c>
      <c r="N20" s="96"/>
      <c r="O20" s="28">
        <v>1828977825</v>
      </c>
      <c r="P20" s="31"/>
      <c r="Q20" s="32"/>
    </row>
    <row r="21" spans="2:17" ht="18" customHeight="1" x14ac:dyDescent="0.2">
      <c r="B21" s="39"/>
      <c r="C21" s="40"/>
      <c r="D21" s="40"/>
      <c r="E21" s="40"/>
      <c r="F21" s="40"/>
      <c r="G21" s="41"/>
      <c r="H21" s="40"/>
      <c r="I21" s="42"/>
      <c r="J21" s="39"/>
      <c r="K21" s="40"/>
      <c r="L21" s="40"/>
      <c r="M21" s="40"/>
      <c r="N21" s="40"/>
      <c r="O21" s="41"/>
      <c r="P21" s="68"/>
      <c r="Q21" s="64"/>
    </row>
    <row r="22" spans="2:17" ht="18" customHeight="1" x14ac:dyDescent="0.2">
      <c r="B22" s="10" t="s">
        <v>10</v>
      </c>
      <c r="C22" s="11"/>
      <c r="D22" s="11"/>
      <c r="E22" s="11"/>
      <c r="F22" s="11"/>
      <c r="G22" s="11"/>
      <c r="H22" s="11"/>
      <c r="I22" s="101">
        <f>SUM(I7:I21)</f>
        <v>1883076239</v>
      </c>
      <c r="J22" s="10" t="s">
        <v>10</v>
      </c>
      <c r="K22" s="11"/>
      <c r="L22" s="11"/>
      <c r="M22" s="11"/>
      <c r="N22" s="11"/>
      <c r="O22" s="11"/>
      <c r="P22" s="13"/>
      <c r="Q22" s="35">
        <f>SUM(Q7:Q21)</f>
        <v>1883076239</v>
      </c>
    </row>
    <row r="23" spans="2:17" ht="18" customHeight="1" x14ac:dyDescent="0.2">
      <c r="B23" s="46" t="str">
        <f>'1,2'!B18</f>
        <v>令　和　５　年　度</v>
      </c>
      <c r="C23" s="47"/>
      <c r="D23" s="47"/>
      <c r="E23" s="47"/>
      <c r="F23" s="47"/>
      <c r="G23" s="47"/>
      <c r="H23" s="47"/>
      <c r="I23" s="48">
        <v>1821547750</v>
      </c>
      <c r="J23" s="49" t="str">
        <f>B23</f>
        <v>令　和　５　年　度</v>
      </c>
      <c r="K23" s="47"/>
      <c r="L23" s="47"/>
      <c r="M23" s="47"/>
      <c r="N23" s="47"/>
      <c r="O23" s="47"/>
      <c r="P23" s="50"/>
      <c r="Q23" s="51">
        <f>I23</f>
        <v>1821547750</v>
      </c>
    </row>
    <row r="24" spans="2:17" ht="18" customHeight="1" x14ac:dyDescent="0.2">
      <c r="B24" s="52" t="str">
        <f>'1,2'!B19</f>
        <v>令　和　４　年　度</v>
      </c>
      <c r="C24" s="53"/>
      <c r="D24" s="53"/>
      <c r="E24" s="53"/>
      <c r="F24" s="53"/>
      <c r="G24" s="53"/>
      <c r="H24" s="53"/>
      <c r="I24" s="54">
        <v>1767447297</v>
      </c>
      <c r="J24" s="55" t="str">
        <f>B24</f>
        <v>令　和　４　年　度</v>
      </c>
      <c r="K24" s="53"/>
      <c r="L24" s="53"/>
      <c r="M24" s="53"/>
      <c r="N24" s="53"/>
      <c r="O24" s="53"/>
      <c r="P24" s="56"/>
      <c r="Q24" s="57">
        <f>I24</f>
        <v>1767447297</v>
      </c>
    </row>
    <row r="25" spans="2:17" ht="12.65" customHeight="1" x14ac:dyDescent="0.2"/>
    <row r="26" spans="2:17" ht="12.65" hidden="1" customHeight="1" x14ac:dyDescent="0.2"/>
    <row r="27" spans="2:17" ht="12.65" customHeight="1" x14ac:dyDescent="0.2"/>
    <row r="28" spans="2:17" ht="12.65" customHeight="1" x14ac:dyDescent="0.2"/>
    <row r="29" spans="2:17" ht="12.65" customHeight="1" x14ac:dyDescent="0.2">
      <c r="B29" s="3" t="s">
        <v>73</v>
      </c>
      <c r="C29" s="3"/>
      <c r="D29" s="3"/>
      <c r="J29" s="3"/>
      <c r="K29" s="3"/>
      <c r="L29" s="3"/>
    </row>
    <row r="30" spans="2:17" ht="12.65" customHeight="1" x14ac:dyDescent="0.2">
      <c r="B30" s="3"/>
      <c r="C30" s="3"/>
      <c r="D30" s="3"/>
      <c r="J30" s="3"/>
      <c r="K30" s="3"/>
      <c r="L30" s="3"/>
      <c r="Q30" s="4" t="s">
        <v>227</v>
      </c>
    </row>
    <row r="31" spans="2:17" ht="12.65" customHeight="1" x14ac:dyDescent="0.2">
      <c r="B31" s="5"/>
      <c r="C31" s="6"/>
      <c r="D31" s="6"/>
      <c r="E31" s="6"/>
      <c r="F31" s="6"/>
      <c r="G31" s="6"/>
      <c r="H31" s="6"/>
      <c r="I31" s="7"/>
      <c r="J31" s="5"/>
      <c r="K31" s="6"/>
      <c r="L31" s="6"/>
      <c r="M31" s="6"/>
      <c r="N31" s="6"/>
      <c r="O31" s="6"/>
      <c r="P31" s="8"/>
      <c r="Q31" s="9"/>
    </row>
    <row r="32" spans="2:17" ht="12.65" customHeight="1" x14ac:dyDescent="0.2">
      <c r="B32" s="10" t="s">
        <v>14</v>
      </c>
      <c r="C32" s="11"/>
      <c r="D32" s="11"/>
      <c r="E32" s="11"/>
      <c r="F32" s="11"/>
      <c r="G32" s="11"/>
      <c r="H32" s="11"/>
      <c r="I32" s="12" t="s">
        <v>9</v>
      </c>
      <c r="J32" s="10" t="s">
        <v>15</v>
      </c>
      <c r="K32" s="11"/>
      <c r="L32" s="11"/>
      <c r="M32" s="11"/>
      <c r="N32" s="11"/>
      <c r="O32" s="11"/>
      <c r="P32" s="13"/>
      <c r="Q32" s="14" t="s">
        <v>9</v>
      </c>
    </row>
    <row r="33" spans="2:17" ht="12.65" customHeight="1" x14ac:dyDescent="0.2">
      <c r="B33" s="15"/>
      <c r="I33" s="16"/>
      <c r="J33" s="15"/>
      <c r="P33" s="17"/>
      <c r="Q33" s="18"/>
    </row>
    <row r="34" spans="2:17" ht="18" customHeight="1" x14ac:dyDescent="0.2">
      <c r="B34" s="19"/>
      <c r="C34" s="20" t="s">
        <v>16</v>
      </c>
      <c r="D34" s="20"/>
      <c r="E34" s="21"/>
      <c r="F34" s="21"/>
      <c r="G34" s="22"/>
      <c r="H34" s="23"/>
      <c r="I34" s="24">
        <f>SUM(H35:H54)</f>
        <v>138548302</v>
      </c>
      <c r="J34" s="19"/>
      <c r="K34" s="20" t="s">
        <v>19</v>
      </c>
      <c r="L34" s="20"/>
      <c r="M34" s="21"/>
      <c r="N34" s="21"/>
      <c r="O34" s="22"/>
      <c r="P34" s="26"/>
      <c r="Q34" s="58">
        <f>SUM(P35,P38)</f>
        <v>252018517</v>
      </c>
    </row>
    <row r="35" spans="2:17" ht="18" customHeight="1" x14ac:dyDescent="0.2">
      <c r="B35" s="15"/>
      <c r="D35" s="1" t="s">
        <v>17</v>
      </c>
      <c r="E35" s="96"/>
      <c r="F35" s="96"/>
      <c r="G35" s="28"/>
      <c r="H35" s="37">
        <f>SUM(G36:G53)</f>
        <v>138548302</v>
      </c>
      <c r="I35" s="30"/>
      <c r="J35" s="15"/>
      <c r="L35" s="1" t="s">
        <v>20</v>
      </c>
      <c r="M35" s="96"/>
      <c r="N35" s="96"/>
      <c r="O35" s="28"/>
      <c r="P35" s="59">
        <f>SUM(O36:O37)</f>
        <v>248428686</v>
      </c>
      <c r="Q35" s="32"/>
    </row>
    <row r="36" spans="2:17" ht="18" customHeight="1" x14ac:dyDescent="0.2">
      <c r="B36" s="15"/>
      <c r="E36" s="96" t="s">
        <v>42</v>
      </c>
      <c r="F36" s="96"/>
      <c r="G36" s="28">
        <v>13457118</v>
      </c>
      <c r="H36" s="29"/>
      <c r="I36" s="30"/>
      <c r="J36" s="15"/>
      <c r="M36" s="96" t="s">
        <v>60</v>
      </c>
      <c r="N36" s="96"/>
      <c r="O36" s="28">
        <v>247846816</v>
      </c>
      <c r="P36" s="31"/>
      <c r="Q36" s="32"/>
    </row>
    <row r="37" spans="2:17" ht="18" customHeight="1" x14ac:dyDescent="0.2">
      <c r="B37" s="15"/>
      <c r="E37" s="96" t="s">
        <v>67</v>
      </c>
      <c r="F37" s="96"/>
      <c r="G37" s="28">
        <v>27520</v>
      </c>
      <c r="H37" s="29"/>
      <c r="I37" s="30"/>
      <c r="J37" s="38"/>
      <c r="K37" s="34"/>
      <c r="M37" s="96" t="s">
        <v>137</v>
      </c>
      <c r="N37" s="96"/>
      <c r="O37" s="28">
        <v>581870</v>
      </c>
      <c r="P37" s="31"/>
      <c r="Q37" s="32"/>
    </row>
    <row r="38" spans="2:17" ht="18" customHeight="1" x14ac:dyDescent="0.2">
      <c r="B38" s="15"/>
      <c r="E38" s="96" t="s">
        <v>43</v>
      </c>
      <c r="F38" s="96"/>
      <c r="G38" s="28">
        <v>585023</v>
      </c>
      <c r="H38" s="29"/>
      <c r="I38" s="30"/>
      <c r="J38" s="15"/>
      <c r="L38" s="1" t="s">
        <v>61</v>
      </c>
      <c r="M38" s="96"/>
      <c r="N38" s="96"/>
      <c r="O38" s="28"/>
      <c r="P38" s="59">
        <f>SUM(O39:O40)</f>
        <v>3589831</v>
      </c>
      <c r="Q38" s="32"/>
    </row>
    <row r="39" spans="2:17" ht="18" customHeight="1" x14ac:dyDescent="0.2">
      <c r="B39" s="15"/>
      <c r="E39" s="96" t="s">
        <v>44</v>
      </c>
      <c r="F39" s="96"/>
      <c r="G39" s="28">
        <v>675278</v>
      </c>
      <c r="H39" s="29"/>
      <c r="I39" s="30"/>
      <c r="J39" s="15"/>
      <c r="M39" s="96" t="s">
        <v>24</v>
      </c>
      <c r="N39" s="96"/>
      <c r="O39" s="28">
        <v>3589831</v>
      </c>
      <c r="P39" s="31"/>
      <c r="Q39" s="32"/>
    </row>
    <row r="40" spans="2:17" ht="18" customHeight="1" x14ac:dyDescent="0.2">
      <c r="B40" s="15"/>
      <c r="E40" s="96" t="s">
        <v>155</v>
      </c>
      <c r="F40" s="96"/>
      <c r="G40" s="82">
        <v>0</v>
      </c>
      <c r="H40" s="29"/>
      <c r="I40" s="30"/>
      <c r="J40" s="15"/>
      <c r="M40" s="96" t="s">
        <v>94</v>
      </c>
      <c r="N40" s="96"/>
      <c r="O40" s="82">
        <v>0</v>
      </c>
      <c r="P40" s="31"/>
      <c r="Q40" s="32"/>
    </row>
    <row r="41" spans="2:17" ht="18" customHeight="1" x14ac:dyDescent="0.2">
      <c r="B41" s="15"/>
      <c r="E41" s="96" t="s">
        <v>49</v>
      </c>
      <c r="F41" s="96"/>
      <c r="G41" s="28">
        <v>121740</v>
      </c>
      <c r="H41" s="29"/>
      <c r="I41" s="30"/>
      <c r="J41" s="15"/>
      <c r="M41" s="96"/>
      <c r="N41" s="96"/>
      <c r="O41" s="28"/>
      <c r="P41" s="31"/>
      <c r="Q41" s="32"/>
    </row>
    <row r="42" spans="2:17" ht="18" customHeight="1" x14ac:dyDescent="0.2">
      <c r="B42" s="15"/>
      <c r="E42" s="96" t="s">
        <v>50</v>
      </c>
      <c r="F42" s="96"/>
      <c r="G42" s="28">
        <v>65330796</v>
      </c>
      <c r="H42" s="29"/>
      <c r="I42" s="30"/>
      <c r="J42" s="15"/>
      <c r="K42" s="34" t="s">
        <v>18</v>
      </c>
      <c r="M42" s="96"/>
      <c r="N42" s="96"/>
      <c r="O42" s="28"/>
      <c r="P42" s="31"/>
      <c r="Q42" s="83">
        <f>P43+P45</f>
        <v>0</v>
      </c>
    </row>
    <row r="43" spans="2:17" ht="18" customHeight="1" x14ac:dyDescent="0.2">
      <c r="B43" s="15"/>
      <c r="E43" s="96" t="s">
        <v>51</v>
      </c>
      <c r="F43" s="96"/>
      <c r="G43" s="28">
        <v>2512190</v>
      </c>
      <c r="H43" s="29"/>
      <c r="I43" s="30"/>
      <c r="J43" s="15"/>
      <c r="L43" s="127" t="s">
        <v>225</v>
      </c>
      <c r="M43" s="127"/>
      <c r="N43" s="96"/>
      <c r="O43" s="28"/>
      <c r="P43" s="82">
        <v>0</v>
      </c>
      <c r="Q43" s="32"/>
    </row>
    <row r="44" spans="2:17" ht="18" customHeight="1" x14ac:dyDescent="0.2">
      <c r="B44" s="15"/>
      <c r="E44" s="96" t="s">
        <v>52</v>
      </c>
      <c r="F44" s="96"/>
      <c r="G44" s="28">
        <v>408439</v>
      </c>
      <c r="H44" s="29"/>
      <c r="I44" s="30"/>
      <c r="J44" s="15"/>
      <c r="L44" s="127"/>
      <c r="M44" s="127"/>
      <c r="N44" s="96"/>
      <c r="O44" s="28"/>
      <c r="P44" s="31"/>
      <c r="Q44" s="32"/>
    </row>
    <row r="45" spans="2:17" ht="23.4" customHeight="1" x14ac:dyDescent="0.2">
      <c r="B45" s="15"/>
      <c r="E45" s="96" t="s">
        <v>53</v>
      </c>
      <c r="F45" s="96"/>
      <c r="G45" s="82">
        <v>0</v>
      </c>
      <c r="H45" s="29"/>
      <c r="I45" s="30"/>
      <c r="J45" s="15"/>
      <c r="L45" s="127" t="s">
        <v>224</v>
      </c>
      <c r="M45" s="127"/>
      <c r="N45" s="96"/>
      <c r="O45" s="28"/>
      <c r="P45" s="82">
        <v>0</v>
      </c>
      <c r="Q45" s="32"/>
    </row>
    <row r="46" spans="2:17" ht="18" customHeight="1" x14ac:dyDescent="0.2">
      <c r="B46" s="15"/>
      <c r="E46" s="96" t="s">
        <v>65</v>
      </c>
      <c r="F46" s="96"/>
      <c r="G46" s="92">
        <v>0</v>
      </c>
      <c r="H46" s="29"/>
      <c r="I46" s="30"/>
      <c r="J46" s="15"/>
      <c r="K46" s="34"/>
      <c r="L46" s="103"/>
      <c r="M46" s="103"/>
      <c r="N46" s="96"/>
      <c r="O46" s="28"/>
      <c r="P46" s="31"/>
      <c r="Q46" s="30"/>
    </row>
    <row r="47" spans="2:17" ht="23.4" customHeight="1" x14ac:dyDescent="0.2">
      <c r="B47" s="15"/>
      <c r="E47" s="99" t="s">
        <v>241</v>
      </c>
      <c r="F47" s="96"/>
      <c r="G47" s="28">
        <v>3245000</v>
      </c>
      <c r="H47" s="29"/>
      <c r="I47" s="30"/>
      <c r="J47" s="15"/>
      <c r="K47" s="34" t="s">
        <v>76</v>
      </c>
      <c r="M47" s="96"/>
      <c r="N47" s="96"/>
      <c r="O47" s="28"/>
      <c r="P47" s="31"/>
      <c r="Q47" s="83">
        <v>0</v>
      </c>
    </row>
    <row r="48" spans="2:17" ht="18" customHeight="1" x14ac:dyDescent="0.2">
      <c r="B48" s="15"/>
      <c r="E48" s="96" t="s">
        <v>68</v>
      </c>
      <c r="F48" s="96"/>
      <c r="G48" s="28">
        <v>42880000</v>
      </c>
      <c r="H48" s="29"/>
      <c r="I48" s="30"/>
      <c r="J48" s="15"/>
      <c r="K48" s="34"/>
      <c r="M48" s="96"/>
      <c r="N48" s="96"/>
      <c r="O48" s="28"/>
      <c r="P48" s="31"/>
      <c r="Q48" s="32"/>
    </row>
    <row r="49" spans="2:17" ht="18" customHeight="1" x14ac:dyDescent="0.2">
      <c r="B49" s="15"/>
      <c r="E49" s="96" t="s">
        <v>150</v>
      </c>
      <c r="F49" s="96"/>
      <c r="G49" s="82">
        <v>0</v>
      </c>
      <c r="H49" s="29"/>
      <c r="I49" s="30"/>
      <c r="J49" s="15"/>
      <c r="M49" s="96"/>
      <c r="N49" s="96"/>
      <c r="O49" s="28"/>
      <c r="P49" s="31"/>
      <c r="Q49" s="32"/>
    </row>
    <row r="50" spans="2:17" ht="18" customHeight="1" x14ac:dyDescent="0.2">
      <c r="B50" s="15"/>
      <c r="E50" s="96" t="s">
        <v>54</v>
      </c>
      <c r="F50" s="96"/>
      <c r="G50" s="28">
        <v>2388311</v>
      </c>
      <c r="H50" s="29"/>
      <c r="I50" s="30"/>
      <c r="J50" s="15"/>
      <c r="M50" s="96"/>
      <c r="N50" s="96"/>
      <c r="O50" s="28"/>
      <c r="P50" s="31"/>
      <c r="Q50" s="32"/>
    </row>
    <row r="51" spans="2:17" ht="18" customHeight="1" x14ac:dyDescent="0.2">
      <c r="B51" s="15"/>
      <c r="E51" s="96" t="s">
        <v>69</v>
      </c>
      <c r="F51" s="96"/>
      <c r="G51" s="28">
        <v>6916887</v>
      </c>
      <c r="H51" s="29"/>
      <c r="I51" s="30"/>
      <c r="J51" s="15"/>
      <c r="M51" s="96"/>
      <c r="N51" s="96"/>
      <c r="O51" s="28"/>
      <c r="P51" s="31"/>
      <c r="Q51" s="32"/>
    </row>
    <row r="52" spans="2:17" ht="18" customHeight="1" x14ac:dyDescent="0.2">
      <c r="B52" s="15"/>
      <c r="E52" s="96" t="s">
        <v>56</v>
      </c>
      <c r="F52" s="96"/>
      <c r="G52" s="82">
        <v>0</v>
      </c>
      <c r="H52" s="29"/>
      <c r="I52" s="30"/>
      <c r="J52" s="15"/>
      <c r="M52" s="96"/>
      <c r="N52" s="96"/>
      <c r="O52" s="28"/>
      <c r="P52" s="31"/>
      <c r="Q52" s="32"/>
    </row>
    <row r="53" spans="2:17" ht="18" customHeight="1" x14ac:dyDescent="0.2">
      <c r="B53" s="15"/>
      <c r="E53" s="96" t="s">
        <v>57</v>
      </c>
      <c r="F53" s="96"/>
      <c r="G53" s="82">
        <v>0</v>
      </c>
      <c r="H53" s="29"/>
      <c r="I53" s="30"/>
      <c r="J53" s="15"/>
      <c r="M53" s="96"/>
      <c r="N53" s="96"/>
      <c r="O53" s="28"/>
      <c r="P53" s="31"/>
      <c r="Q53" s="32"/>
    </row>
    <row r="54" spans="2:17" ht="18" customHeight="1" x14ac:dyDescent="0.2">
      <c r="B54" s="15"/>
      <c r="D54" s="1" t="s">
        <v>222</v>
      </c>
      <c r="E54" s="96"/>
      <c r="F54" s="96"/>
      <c r="G54" s="28"/>
      <c r="H54" s="82">
        <v>0</v>
      </c>
      <c r="I54" s="30"/>
      <c r="J54" s="15"/>
      <c r="M54" s="96"/>
      <c r="N54" s="96"/>
      <c r="O54" s="28"/>
      <c r="P54" s="31"/>
      <c r="Q54" s="32"/>
    </row>
    <row r="55" spans="2:17" ht="18" customHeight="1" x14ac:dyDescent="0.2">
      <c r="B55" s="15"/>
      <c r="E55" s="96" t="s">
        <v>70</v>
      </c>
      <c r="F55" s="96"/>
      <c r="G55" s="82">
        <v>0</v>
      </c>
      <c r="I55" s="30"/>
      <c r="J55" s="15"/>
      <c r="M55" s="96"/>
      <c r="N55" s="96"/>
      <c r="O55" s="28"/>
      <c r="P55" s="31"/>
      <c r="Q55" s="32"/>
    </row>
    <row r="56" spans="2:17" ht="18" customHeight="1" x14ac:dyDescent="0.2">
      <c r="B56" s="15"/>
      <c r="G56" s="28"/>
      <c r="H56" s="29"/>
      <c r="I56" s="30"/>
      <c r="J56" s="15"/>
      <c r="M56" s="96"/>
      <c r="N56" s="96"/>
      <c r="O56" s="28"/>
      <c r="P56" s="31"/>
      <c r="Q56" s="32"/>
    </row>
    <row r="57" spans="2:17" ht="18" customHeight="1" x14ac:dyDescent="0.2">
      <c r="B57" s="15"/>
      <c r="C57" s="34" t="s">
        <v>18</v>
      </c>
      <c r="E57" s="96"/>
      <c r="F57" s="96"/>
      <c r="G57" s="28"/>
      <c r="I57" s="30">
        <f>H58</f>
        <v>29490546</v>
      </c>
      <c r="J57" s="15"/>
      <c r="M57" s="96"/>
      <c r="N57" s="96"/>
      <c r="O57" s="28"/>
      <c r="P57" s="31"/>
      <c r="Q57" s="32"/>
    </row>
    <row r="58" spans="2:17" ht="18" customHeight="1" x14ac:dyDescent="0.2">
      <c r="B58" s="15"/>
      <c r="D58" s="1" t="s">
        <v>71</v>
      </c>
      <c r="E58" s="96"/>
      <c r="F58" s="96"/>
      <c r="G58" s="28"/>
      <c r="H58" s="29">
        <v>29490546</v>
      </c>
      <c r="I58" s="101"/>
      <c r="J58" s="15"/>
      <c r="M58" s="96"/>
      <c r="N58" s="96"/>
      <c r="O58" s="28"/>
      <c r="P58" s="31"/>
      <c r="Q58" s="32"/>
    </row>
    <row r="59" spans="2:17" ht="18" customHeight="1" x14ac:dyDescent="0.2">
      <c r="B59" s="15"/>
      <c r="G59" s="28"/>
      <c r="H59" s="29"/>
      <c r="I59" s="30"/>
      <c r="J59" s="15"/>
      <c r="M59" s="96"/>
      <c r="N59" s="96"/>
      <c r="O59" s="28"/>
      <c r="P59" s="31"/>
      <c r="Q59" s="32"/>
    </row>
    <row r="60" spans="2:17" ht="18" customHeight="1" x14ac:dyDescent="0.2">
      <c r="B60" s="15"/>
      <c r="C60" s="34" t="s">
        <v>221</v>
      </c>
      <c r="E60" s="96"/>
      <c r="F60" s="96"/>
      <c r="G60" s="28"/>
      <c r="H60" s="95"/>
      <c r="I60" s="93">
        <f>H61</f>
        <v>0</v>
      </c>
      <c r="J60" s="15"/>
      <c r="M60" s="96"/>
      <c r="N60" s="96"/>
      <c r="O60" s="28"/>
      <c r="P60" s="31"/>
      <c r="Q60" s="32"/>
    </row>
    <row r="61" spans="2:17" ht="18" customHeight="1" x14ac:dyDescent="0.2">
      <c r="B61" s="15"/>
      <c r="D61" s="1" t="s">
        <v>146</v>
      </c>
      <c r="E61" s="96"/>
      <c r="F61" s="96"/>
      <c r="G61" s="28"/>
      <c r="H61" s="91">
        <v>0</v>
      </c>
      <c r="I61" s="93"/>
      <c r="J61" s="15"/>
      <c r="M61" s="96"/>
      <c r="N61" s="96"/>
      <c r="O61" s="28"/>
      <c r="P61" s="31"/>
      <c r="Q61" s="32"/>
    </row>
    <row r="62" spans="2:17" ht="18" customHeight="1" x14ac:dyDescent="0.2">
      <c r="B62" s="15"/>
      <c r="G62" s="28"/>
      <c r="H62" s="29"/>
      <c r="I62" s="30"/>
      <c r="J62" s="15"/>
      <c r="M62" s="96"/>
      <c r="N62" s="96"/>
      <c r="O62" s="28"/>
      <c r="P62" s="31"/>
      <c r="Q62" s="32"/>
    </row>
    <row r="63" spans="2:17" ht="18" customHeight="1" x14ac:dyDescent="0.2">
      <c r="B63" s="15"/>
      <c r="C63" s="34" t="s">
        <v>26</v>
      </c>
      <c r="E63" s="96"/>
      <c r="F63" s="96"/>
      <c r="G63" s="28"/>
      <c r="H63" s="29"/>
      <c r="I63" s="30">
        <v>83979669</v>
      </c>
      <c r="J63" s="15"/>
      <c r="K63" s="34"/>
      <c r="M63" s="96"/>
      <c r="N63" s="96"/>
      <c r="O63" s="28"/>
      <c r="P63" s="31"/>
      <c r="Q63" s="32"/>
    </row>
    <row r="64" spans="2:17" ht="18" customHeight="1" x14ac:dyDescent="0.2">
      <c r="B64" s="39"/>
      <c r="C64" s="40"/>
      <c r="D64" s="40"/>
      <c r="E64" s="40"/>
      <c r="F64" s="40"/>
      <c r="G64" s="43"/>
      <c r="H64" s="60"/>
      <c r="I64" s="61"/>
      <c r="J64" s="39"/>
      <c r="K64" s="40"/>
      <c r="L64" s="40"/>
      <c r="M64" s="40"/>
      <c r="N64" s="40"/>
      <c r="O64" s="43"/>
      <c r="P64" s="44"/>
      <c r="Q64" s="45"/>
    </row>
    <row r="65" spans="2:17" ht="18" customHeight="1" x14ac:dyDescent="0.2">
      <c r="B65" s="10" t="s">
        <v>10</v>
      </c>
      <c r="C65" s="11"/>
      <c r="D65" s="11"/>
      <c r="E65" s="11"/>
      <c r="F65" s="11"/>
      <c r="G65" s="11"/>
      <c r="H65" s="11"/>
      <c r="I65" s="101">
        <f>SUM(I34:I64)</f>
        <v>252018517</v>
      </c>
      <c r="J65" s="10" t="s">
        <v>10</v>
      </c>
      <c r="K65" s="11"/>
      <c r="L65" s="11"/>
      <c r="M65" s="11"/>
      <c r="N65" s="11"/>
      <c r="O65" s="11"/>
      <c r="P65" s="13"/>
      <c r="Q65" s="35">
        <f>SUM(Q34:Q64)</f>
        <v>252018517</v>
      </c>
    </row>
    <row r="66" spans="2:17" ht="18" customHeight="1" x14ac:dyDescent="0.2">
      <c r="B66" s="49" t="str">
        <f>B23</f>
        <v>令　和　５　年　度</v>
      </c>
      <c r="C66" s="47"/>
      <c r="D66" s="47"/>
      <c r="E66" s="47"/>
      <c r="F66" s="47"/>
      <c r="G66" s="47"/>
      <c r="H66" s="47"/>
      <c r="I66" s="48">
        <v>296887925</v>
      </c>
      <c r="J66" s="49" t="str">
        <f>J23</f>
        <v>令　和　５　年　度</v>
      </c>
      <c r="K66" s="47"/>
      <c r="L66" s="47"/>
      <c r="M66" s="47"/>
      <c r="N66" s="47"/>
      <c r="O66" s="47"/>
      <c r="P66" s="50"/>
      <c r="Q66" s="51">
        <f>I66</f>
        <v>296887925</v>
      </c>
    </row>
    <row r="67" spans="2:17" ht="18" customHeight="1" x14ac:dyDescent="0.2">
      <c r="B67" s="55" t="str">
        <f>B24</f>
        <v>令　和　４　年　度</v>
      </c>
      <c r="C67" s="53"/>
      <c r="D67" s="53"/>
      <c r="E67" s="53"/>
      <c r="F67" s="53"/>
      <c r="G67" s="53"/>
      <c r="H67" s="53"/>
      <c r="I67" s="54">
        <v>297498437</v>
      </c>
      <c r="J67" s="55" t="str">
        <f>J24</f>
        <v>令　和　４　年　度</v>
      </c>
      <c r="K67" s="53"/>
      <c r="L67" s="53"/>
      <c r="M67" s="53"/>
      <c r="N67" s="53"/>
      <c r="O67" s="53"/>
      <c r="P67" s="56"/>
      <c r="Q67" s="57">
        <f>I67</f>
        <v>297498437</v>
      </c>
    </row>
    <row r="68" spans="2:17" ht="7.75" customHeight="1" x14ac:dyDescent="0.2"/>
    <row r="69" spans="2:17" ht="23.4" customHeight="1" x14ac:dyDescent="0.2"/>
    <row r="70" spans="2:17" ht="23.4" customHeight="1" x14ac:dyDescent="0.2"/>
    <row r="71" spans="2:17" ht="23.4" customHeight="1" x14ac:dyDescent="0.2"/>
  </sheetData>
  <mergeCells count="13">
    <mergeCell ref="D8:E8"/>
    <mergeCell ref="D13:E13"/>
    <mergeCell ref="D19:E19"/>
    <mergeCell ref="L8:M8"/>
    <mergeCell ref="D11:E11"/>
    <mergeCell ref="L11:M11"/>
    <mergeCell ref="L45:M45"/>
    <mergeCell ref="D10:E10"/>
    <mergeCell ref="D9:E9"/>
    <mergeCell ref="L9:M9"/>
    <mergeCell ref="L43:M44"/>
    <mergeCell ref="L10:M10"/>
    <mergeCell ref="D12:E12"/>
  </mergeCells>
  <phoneticPr fontId="2"/>
  <pageMargins left="0.51181102362204722" right="0.51181102362204722" top="1.1023622047244095" bottom="0.59055118110236227" header="0.35433070866141736" footer="0.23622047244094491"/>
  <pageSetup paperSize="9" scale="65" orientation="portrait" r:id="rId1"/>
  <headerFooter alignWithMargins="0"/>
  <ignoredErrors>
    <ignoredError sqref="I57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Q147"/>
  <sheetViews>
    <sheetView showGridLines="0" view="pageBreakPreview" topLeftCell="A31" zoomScale="115" zoomScaleNormal="100" zoomScaleSheetLayoutView="115" workbookViewId="0">
      <selection activeCell="G57" sqref="G57"/>
    </sheetView>
  </sheetViews>
  <sheetFormatPr defaultColWidth="9" defaultRowHeight="11.5" x14ac:dyDescent="0.2"/>
  <cols>
    <col min="1" max="1" width="1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18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SUM(H8:H12)</f>
        <v>907453372805</v>
      </c>
      <c r="J7" s="25"/>
      <c r="K7" s="20" t="s">
        <v>27</v>
      </c>
      <c r="L7" s="20"/>
      <c r="M7" s="21"/>
      <c r="N7" s="21"/>
      <c r="O7" s="22"/>
      <c r="P7" s="26"/>
      <c r="Q7" s="58">
        <f>SUM(P8:P10)</f>
        <v>3103258947</v>
      </c>
    </row>
    <row r="8" spans="2:17" ht="18" customHeight="1" x14ac:dyDescent="0.2">
      <c r="B8" s="15"/>
      <c r="D8" s="126" t="s">
        <v>0</v>
      </c>
      <c r="E8" s="126"/>
      <c r="F8" s="96"/>
      <c r="G8" s="28"/>
      <c r="H8" s="29">
        <v>157654756185</v>
      </c>
      <c r="I8" s="30"/>
      <c r="J8" s="15"/>
      <c r="L8" s="126" t="s">
        <v>138</v>
      </c>
      <c r="M8" s="126"/>
      <c r="N8" s="96"/>
      <c r="O8" s="28"/>
      <c r="P8" s="31">
        <v>3054696017</v>
      </c>
      <c r="Q8" s="32"/>
    </row>
    <row r="9" spans="2:17" ht="18" customHeight="1" x14ac:dyDescent="0.2">
      <c r="B9" s="15"/>
      <c r="D9" s="126" t="s">
        <v>1</v>
      </c>
      <c r="E9" s="126"/>
      <c r="F9" s="96"/>
      <c r="G9" s="28"/>
      <c r="H9" s="29">
        <v>227950000000</v>
      </c>
      <c r="I9" s="30"/>
      <c r="J9" s="15"/>
      <c r="L9" s="126" t="s">
        <v>35</v>
      </c>
      <c r="M9" s="126"/>
      <c r="N9" s="96"/>
      <c r="O9" s="28"/>
      <c r="P9" s="31">
        <v>48562930</v>
      </c>
      <c r="Q9" s="32"/>
    </row>
    <row r="10" spans="2:17" ht="18" customHeight="1" x14ac:dyDescent="0.2">
      <c r="B10" s="15"/>
      <c r="D10" s="126" t="s">
        <v>28</v>
      </c>
      <c r="E10" s="126"/>
      <c r="F10" s="96"/>
      <c r="G10" s="28"/>
      <c r="H10" s="82">
        <v>0</v>
      </c>
      <c r="I10" s="30"/>
      <c r="J10" s="15"/>
      <c r="L10" s="126" t="s">
        <v>180</v>
      </c>
      <c r="M10" s="126"/>
      <c r="N10" s="96"/>
      <c r="O10" s="28"/>
      <c r="P10" s="82">
        <v>0</v>
      </c>
      <c r="Q10" s="32"/>
    </row>
    <row r="11" spans="2:17" ht="18" customHeight="1" x14ac:dyDescent="0.2">
      <c r="B11" s="15"/>
      <c r="D11" s="126" t="s">
        <v>2</v>
      </c>
      <c r="E11" s="126"/>
      <c r="F11" s="96"/>
      <c r="G11" s="28"/>
      <c r="H11" s="29">
        <v>437862434161</v>
      </c>
      <c r="I11" s="30"/>
      <c r="J11" s="15"/>
      <c r="L11" s="34"/>
      <c r="M11" s="96"/>
      <c r="N11" s="96"/>
      <c r="O11" s="28"/>
      <c r="P11" s="31"/>
      <c r="Q11" s="35"/>
    </row>
    <row r="12" spans="2:17" ht="18" customHeight="1" x14ac:dyDescent="0.2">
      <c r="B12" s="15"/>
      <c r="D12" s="126" t="s">
        <v>30</v>
      </c>
      <c r="E12" s="126"/>
      <c r="F12" s="96"/>
      <c r="G12" s="28"/>
      <c r="H12" s="29">
        <v>83986182459</v>
      </c>
      <c r="I12" s="30"/>
      <c r="J12" s="15"/>
      <c r="K12" s="34" t="s">
        <v>13</v>
      </c>
      <c r="N12" s="96"/>
      <c r="O12" s="28"/>
      <c r="P12" s="31"/>
      <c r="Q12" s="32">
        <f>P13+P14</f>
        <v>5804481202137</v>
      </c>
    </row>
    <row r="13" spans="2:17" ht="18" customHeight="1" x14ac:dyDescent="0.2">
      <c r="B13" s="15"/>
      <c r="G13" s="28"/>
      <c r="H13" s="29"/>
      <c r="I13" s="30"/>
      <c r="J13" s="15"/>
      <c r="L13" s="126" t="s">
        <v>156</v>
      </c>
      <c r="M13" s="126"/>
      <c r="O13" s="28"/>
      <c r="P13" s="82">
        <v>0</v>
      </c>
      <c r="Q13" s="32"/>
    </row>
    <row r="14" spans="2:17" ht="23.4" customHeight="1" x14ac:dyDescent="0.2">
      <c r="B14" s="15"/>
      <c r="C14" s="34" t="s">
        <v>8</v>
      </c>
      <c r="D14" s="34"/>
      <c r="G14" s="28"/>
      <c r="H14" s="29"/>
      <c r="I14" s="101">
        <f>H15</f>
        <v>4900131088279</v>
      </c>
      <c r="J14" s="38"/>
      <c r="K14" s="34"/>
      <c r="L14" s="127" t="s">
        <v>157</v>
      </c>
      <c r="M14" s="127"/>
      <c r="O14" s="28"/>
      <c r="P14" s="31">
        <v>5804481202137</v>
      </c>
      <c r="Q14" s="35"/>
    </row>
    <row r="15" spans="2:17" ht="18" customHeight="1" x14ac:dyDescent="0.2">
      <c r="B15" s="15"/>
      <c r="D15" s="1" t="s">
        <v>3</v>
      </c>
      <c r="E15" s="65"/>
      <c r="F15" s="98"/>
      <c r="G15" s="28"/>
      <c r="H15" s="37">
        <f>SUM(G16:G19)</f>
        <v>4900131088279</v>
      </c>
      <c r="I15" s="30"/>
      <c r="J15" s="15"/>
      <c r="K15" s="34"/>
      <c r="L15" s="126"/>
      <c r="M15" s="126"/>
      <c r="N15" s="98"/>
      <c r="O15" s="28"/>
      <c r="P15" s="31"/>
      <c r="Q15" s="32"/>
    </row>
    <row r="16" spans="2:17" ht="18" customHeight="1" x14ac:dyDescent="0.2">
      <c r="B16" s="15"/>
      <c r="D16" s="36"/>
      <c r="E16" s="96" t="s">
        <v>4</v>
      </c>
      <c r="F16" s="98"/>
      <c r="G16" s="28">
        <v>4900131088279</v>
      </c>
      <c r="H16" s="29"/>
      <c r="I16" s="30"/>
      <c r="J16" s="15"/>
      <c r="M16" s="96"/>
      <c r="N16" s="98"/>
      <c r="O16" s="28"/>
      <c r="P16" s="31"/>
      <c r="Q16" s="32"/>
    </row>
    <row r="17" spans="2:17" ht="18" customHeight="1" x14ac:dyDescent="0.2">
      <c r="B17" s="15"/>
      <c r="E17" s="96" t="s">
        <v>6</v>
      </c>
      <c r="F17" s="96"/>
      <c r="G17" s="82">
        <v>0</v>
      </c>
      <c r="H17" s="29"/>
      <c r="I17" s="30"/>
      <c r="J17" s="15"/>
      <c r="M17" s="96"/>
      <c r="N17" s="96"/>
      <c r="O17" s="28"/>
      <c r="P17" s="31"/>
      <c r="Q17" s="32"/>
    </row>
    <row r="18" spans="2:17" ht="18" customHeight="1" x14ac:dyDescent="0.2">
      <c r="B18" s="15"/>
      <c r="E18" s="96" t="s">
        <v>74</v>
      </c>
      <c r="G18" s="82">
        <v>0</v>
      </c>
      <c r="H18" s="29"/>
      <c r="I18" s="30"/>
      <c r="J18" s="15"/>
      <c r="O18" s="28"/>
      <c r="P18" s="31"/>
      <c r="Q18" s="32"/>
    </row>
    <row r="19" spans="2:17" ht="18" customHeight="1" x14ac:dyDescent="0.2">
      <c r="B19" s="15"/>
      <c r="E19" s="62" t="s">
        <v>131</v>
      </c>
      <c r="G19" s="82">
        <v>0</v>
      </c>
      <c r="H19" s="29"/>
      <c r="I19" s="30"/>
      <c r="J19" s="15"/>
      <c r="O19" s="28"/>
      <c r="P19" s="31"/>
      <c r="Q19" s="32"/>
    </row>
    <row r="20" spans="2:17" ht="9" customHeight="1" x14ac:dyDescent="0.2">
      <c r="B20" s="39"/>
      <c r="C20" s="40"/>
      <c r="D20" s="40"/>
      <c r="E20" s="40"/>
      <c r="F20" s="40"/>
      <c r="G20" s="43"/>
      <c r="H20" s="60"/>
      <c r="I20" s="61"/>
      <c r="J20" s="39"/>
      <c r="K20" s="40"/>
      <c r="L20" s="40"/>
      <c r="M20" s="40"/>
      <c r="N20" s="40"/>
      <c r="O20" s="43"/>
      <c r="P20" s="44"/>
      <c r="Q20" s="45"/>
    </row>
    <row r="21" spans="2:17" ht="18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1">
        <f>SUM(I7:I20)</f>
        <v>5807584461084</v>
      </c>
      <c r="J21" s="10" t="s">
        <v>10</v>
      </c>
      <c r="K21" s="11"/>
      <c r="L21" s="11"/>
      <c r="M21" s="11"/>
      <c r="N21" s="11"/>
      <c r="O21" s="11"/>
      <c r="P21" s="13"/>
      <c r="Q21" s="35">
        <f>SUM(Q7:Q20)</f>
        <v>5807584461084</v>
      </c>
    </row>
    <row r="22" spans="2:17" ht="18" customHeight="1" x14ac:dyDescent="0.2">
      <c r="B22" s="46" t="str">
        <f>'1,2'!B18</f>
        <v>令　和　５　年　度</v>
      </c>
      <c r="C22" s="47"/>
      <c r="D22" s="47"/>
      <c r="E22" s="47"/>
      <c r="F22" s="47"/>
      <c r="G22" s="47"/>
      <c r="H22" s="47"/>
      <c r="I22" s="48">
        <v>5565705911595</v>
      </c>
      <c r="J22" s="49" t="str">
        <f>B22</f>
        <v>令　和　５　年　度</v>
      </c>
      <c r="K22" s="47"/>
      <c r="L22" s="47"/>
      <c r="M22" s="47"/>
      <c r="N22" s="47"/>
      <c r="O22" s="47"/>
      <c r="P22" s="50"/>
      <c r="Q22" s="51">
        <f>I22</f>
        <v>5565705911595</v>
      </c>
    </row>
    <row r="23" spans="2:17" ht="18" customHeight="1" x14ac:dyDescent="0.2">
      <c r="B23" s="52" t="str">
        <f>'1,2'!B19</f>
        <v>令　和　４　年　度</v>
      </c>
      <c r="C23" s="53"/>
      <c r="D23" s="53"/>
      <c r="E23" s="53"/>
      <c r="F23" s="53"/>
      <c r="G23" s="53"/>
      <c r="H23" s="53"/>
      <c r="I23" s="74">
        <v>5238341953240</v>
      </c>
      <c r="J23" s="55" t="str">
        <f>B23</f>
        <v>令　和　４　年　度</v>
      </c>
      <c r="K23" s="53"/>
      <c r="L23" s="53"/>
      <c r="M23" s="53"/>
      <c r="N23" s="53"/>
      <c r="O23" s="53"/>
      <c r="P23" s="56"/>
      <c r="Q23" s="75">
        <f>I23</f>
        <v>5238341953240</v>
      </c>
    </row>
    <row r="24" spans="2:17" ht="13.25" customHeight="1" x14ac:dyDescent="0.2"/>
    <row r="25" spans="2:17" ht="12.65" hidden="1" customHeight="1" x14ac:dyDescent="0.2"/>
    <row r="26" spans="2:17" ht="12.65" customHeight="1" x14ac:dyDescent="0.2"/>
    <row r="27" spans="2:17" ht="12.65" customHeight="1" x14ac:dyDescent="0.2"/>
    <row r="28" spans="2:17" ht="12.65" customHeight="1" x14ac:dyDescent="0.2">
      <c r="B28" s="3" t="s">
        <v>201</v>
      </c>
      <c r="C28" s="3"/>
      <c r="D28" s="3"/>
      <c r="J28" s="3"/>
      <c r="K28" s="3"/>
      <c r="L28" s="3"/>
    </row>
    <row r="29" spans="2:17" ht="12.65" customHeight="1" x14ac:dyDescent="0.2">
      <c r="B29" s="3"/>
      <c r="C29" s="3"/>
      <c r="D29" s="3"/>
      <c r="J29" s="3"/>
      <c r="K29" s="3"/>
      <c r="L29" s="3"/>
      <c r="Q29" s="4" t="s">
        <v>227</v>
      </c>
    </row>
    <row r="30" spans="2:17" ht="12.65" customHeight="1" x14ac:dyDescent="0.2">
      <c r="B30" s="5"/>
      <c r="C30" s="6"/>
      <c r="D30" s="6"/>
      <c r="E30" s="6"/>
      <c r="F30" s="6"/>
      <c r="G30" s="6"/>
      <c r="H30" s="6"/>
      <c r="I30" s="7"/>
      <c r="J30" s="5"/>
      <c r="K30" s="6"/>
      <c r="L30" s="6"/>
      <c r="M30" s="6"/>
      <c r="N30" s="6"/>
      <c r="O30" s="6"/>
      <c r="P30" s="8"/>
      <c r="Q30" s="9"/>
    </row>
    <row r="31" spans="2:17" x14ac:dyDescent="0.2">
      <c r="B31" s="10" t="s">
        <v>14</v>
      </c>
      <c r="C31" s="11"/>
      <c r="D31" s="11"/>
      <c r="E31" s="11"/>
      <c r="F31" s="11"/>
      <c r="G31" s="11"/>
      <c r="H31" s="11"/>
      <c r="I31" s="12" t="s">
        <v>9</v>
      </c>
      <c r="J31" s="10" t="s">
        <v>15</v>
      </c>
      <c r="K31" s="11"/>
      <c r="L31" s="11"/>
      <c r="M31" s="11"/>
      <c r="N31" s="11"/>
      <c r="O31" s="11"/>
      <c r="P31" s="13"/>
      <c r="Q31" s="14" t="s">
        <v>9</v>
      </c>
    </row>
    <row r="32" spans="2:17" x14ac:dyDescent="0.2">
      <c r="B32" s="15"/>
      <c r="I32" s="16"/>
      <c r="J32" s="15"/>
      <c r="P32" s="17"/>
      <c r="Q32" s="18"/>
    </row>
    <row r="33" spans="2:17" ht="18" customHeight="1" x14ac:dyDescent="0.2">
      <c r="B33" s="19"/>
      <c r="C33" s="20" t="s">
        <v>16</v>
      </c>
      <c r="D33" s="20"/>
      <c r="E33" s="21"/>
      <c r="F33" s="21"/>
      <c r="G33" s="22"/>
      <c r="H33" s="23"/>
      <c r="I33" s="24">
        <f>H34</f>
        <v>3333679305045</v>
      </c>
      <c r="J33" s="19"/>
      <c r="K33" s="20" t="s">
        <v>19</v>
      </c>
      <c r="L33" s="20"/>
      <c r="M33" s="21"/>
      <c r="N33" s="21"/>
      <c r="O33" s="22"/>
      <c r="P33" s="26"/>
      <c r="Q33" s="58">
        <f>SUM(P33:P46)</f>
        <v>3578655961544</v>
      </c>
    </row>
    <row r="34" spans="2:17" ht="18" customHeight="1" x14ac:dyDescent="0.2">
      <c r="B34" s="15"/>
      <c r="D34" s="1" t="s">
        <v>17</v>
      </c>
      <c r="E34" s="96"/>
      <c r="F34" s="96"/>
      <c r="G34" s="28"/>
      <c r="H34" s="37">
        <f>SUM(G35:G49)</f>
        <v>3333679305045</v>
      </c>
      <c r="I34" s="30"/>
      <c r="J34" s="15"/>
      <c r="L34" s="1" t="s">
        <v>20</v>
      </c>
      <c r="M34" s="96"/>
      <c r="N34" s="96"/>
      <c r="O34" s="28"/>
      <c r="P34" s="59">
        <f>SUM(O35:O41)</f>
        <v>3123769864423</v>
      </c>
      <c r="Q34" s="32"/>
    </row>
    <row r="35" spans="2:17" ht="23.4" customHeight="1" x14ac:dyDescent="0.2">
      <c r="B35" s="15"/>
      <c r="E35" s="96" t="s">
        <v>158</v>
      </c>
      <c r="F35" s="96"/>
      <c r="G35" s="28">
        <v>533478828783</v>
      </c>
      <c r="H35" s="29"/>
      <c r="I35" s="30"/>
      <c r="J35" s="15"/>
      <c r="M35" s="99" t="s">
        <v>139</v>
      </c>
      <c r="N35" s="96"/>
      <c r="O35" s="28">
        <v>1010703640248</v>
      </c>
      <c r="P35" s="31"/>
      <c r="Q35" s="32"/>
    </row>
    <row r="36" spans="2:17" ht="23.4" customHeight="1" x14ac:dyDescent="0.2">
      <c r="B36" s="15"/>
      <c r="E36" s="96" t="s">
        <v>159</v>
      </c>
      <c r="F36" s="96"/>
      <c r="G36" s="28">
        <v>652654621436</v>
      </c>
      <c r="H36" s="29"/>
      <c r="I36" s="30"/>
      <c r="J36" s="38"/>
      <c r="K36" s="34"/>
      <c r="L36" s="34"/>
      <c r="M36" s="99" t="s">
        <v>165</v>
      </c>
      <c r="N36" s="96"/>
      <c r="O36" s="28">
        <v>691595589461</v>
      </c>
      <c r="P36" s="31"/>
      <c r="Q36" s="32"/>
    </row>
    <row r="37" spans="2:17" ht="23.4" customHeight="1" x14ac:dyDescent="0.2">
      <c r="B37" s="15"/>
      <c r="E37" s="96" t="s">
        <v>160</v>
      </c>
      <c r="F37" s="96"/>
      <c r="G37" s="28">
        <v>6112651835</v>
      </c>
      <c r="H37" s="29"/>
      <c r="I37" s="30"/>
      <c r="J37" s="38"/>
      <c r="K37" s="34"/>
      <c r="M37" s="99" t="s">
        <v>228</v>
      </c>
      <c r="N37" s="96"/>
      <c r="O37" s="28">
        <v>517986470</v>
      </c>
      <c r="P37" s="31"/>
      <c r="Q37" s="32"/>
    </row>
    <row r="38" spans="2:17" ht="18" customHeight="1" x14ac:dyDescent="0.2">
      <c r="B38" s="15"/>
      <c r="E38" s="96" t="s">
        <v>161</v>
      </c>
      <c r="F38" s="96"/>
      <c r="G38" s="28">
        <v>6822001060</v>
      </c>
      <c r="H38" s="29"/>
      <c r="I38" s="30"/>
      <c r="J38" s="38"/>
      <c r="K38" s="34"/>
      <c r="M38" s="96" t="s">
        <v>151</v>
      </c>
      <c r="N38" s="96"/>
      <c r="O38" s="90">
        <v>1408875442511</v>
      </c>
      <c r="P38" s="59"/>
      <c r="Q38" s="32"/>
    </row>
    <row r="39" spans="2:17" ht="18" customHeight="1" x14ac:dyDescent="0.2">
      <c r="B39" s="15"/>
      <c r="E39" s="96" t="s">
        <v>162</v>
      </c>
      <c r="F39" s="96"/>
      <c r="G39" s="28">
        <v>53716290480</v>
      </c>
      <c r="H39" s="29"/>
      <c r="I39" s="30"/>
      <c r="J39" s="38"/>
      <c r="K39" s="34"/>
      <c r="M39" s="96" t="s">
        <v>166</v>
      </c>
      <c r="N39" s="96"/>
      <c r="O39" s="28">
        <v>12031715513</v>
      </c>
      <c r="P39" s="31"/>
      <c r="Q39" s="32"/>
    </row>
    <row r="40" spans="2:17" ht="18" customHeight="1" x14ac:dyDescent="0.2">
      <c r="B40" s="15"/>
      <c r="E40" s="96" t="s">
        <v>163</v>
      </c>
      <c r="F40" s="96"/>
      <c r="G40" s="28">
        <v>207495187516</v>
      </c>
      <c r="H40" s="29"/>
      <c r="I40" s="30"/>
      <c r="J40" s="38"/>
      <c r="K40" s="34"/>
      <c r="M40" s="96" t="s">
        <v>135</v>
      </c>
      <c r="N40" s="96"/>
      <c r="O40" s="28">
        <v>45490220</v>
      </c>
      <c r="P40" s="31"/>
      <c r="Q40" s="32"/>
    </row>
    <row r="41" spans="2:17" ht="22.75" customHeight="1" x14ac:dyDescent="0.2">
      <c r="B41" s="15"/>
      <c r="E41" s="99" t="s">
        <v>238</v>
      </c>
      <c r="F41" s="96"/>
      <c r="G41" s="90">
        <v>601362</v>
      </c>
      <c r="H41" s="29"/>
      <c r="I41" s="30"/>
      <c r="J41" s="38"/>
      <c r="K41" s="34"/>
      <c r="M41" s="96" t="s">
        <v>137</v>
      </c>
      <c r="N41" s="96"/>
      <c r="O41" s="92">
        <v>0</v>
      </c>
      <c r="P41" s="59"/>
      <c r="Q41" s="32"/>
    </row>
    <row r="42" spans="2:17" ht="18" customHeight="1" x14ac:dyDescent="0.2">
      <c r="B42" s="15"/>
      <c r="E42" s="96" t="s">
        <v>164</v>
      </c>
      <c r="F42" s="96"/>
      <c r="G42" s="109">
        <v>112648274000</v>
      </c>
      <c r="H42" s="29"/>
      <c r="I42" s="30"/>
      <c r="J42" s="38"/>
      <c r="K42" s="34"/>
      <c r="L42" s="1" t="s">
        <v>23</v>
      </c>
      <c r="M42" s="96"/>
      <c r="N42" s="96"/>
      <c r="O42" s="28"/>
      <c r="P42" s="31">
        <f>SUM(O43:O45)</f>
        <v>454866352108</v>
      </c>
      <c r="Q42" s="32"/>
    </row>
    <row r="43" spans="2:17" ht="22.75" customHeight="1" x14ac:dyDescent="0.2">
      <c r="B43" s="15"/>
      <c r="E43" s="99" t="s">
        <v>231</v>
      </c>
      <c r="F43" s="96"/>
      <c r="G43" s="82">
        <v>0</v>
      </c>
      <c r="H43" s="29"/>
      <c r="I43" s="30"/>
      <c r="J43" s="38"/>
      <c r="K43" s="34"/>
      <c r="M43" s="96" t="s">
        <v>24</v>
      </c>
      <c r="N43" s="96"/>
      <c r="O43" s="28">
        <v>662337403</v>
      </c>
      <c r="P43" s="31"/>
      <c r="Q43" s="32"/>
    </row>
    <row r="44" spans="2:17" ht="22.75" customHeight="1" x14ac:dyDescent="0.2">
      <c r="B44" s="15"/>
      <c r="E44" s="99" t="s">
        <v>239</v>
      </c>
      <c r="F44" s="96"/>
      <c r="G44" s="28">
        <v>1215722344463</v>
      </c>
      <c r="H44" s="29"/>
      <c r="I44" s="30"/>
      <c r="J44" s="38"/>
      <c r="K44" s="34"/>
      <c r="M44" s="96" t="s">
        <v>25</v>
      </c>
      <c r="N44" s="96"/>
      <c r="O44" s="82">
        <v>0</v>
      </c>
      <c r="P44" s="31"/>
      <c r="Q44" s="32"/>
    </row>
    <row r="45" spans="2:17" ht="22.75" customHeight="1" x14ac:dyDescent="0.2">
      <c r="B45" s="15"/>
      <c r="E45" s="99" t="s">
        <v>240</v>
      </c>
      <c r="F45" s="96"/>
      <c r="G45" s="28">
        <v>535825903200</v>
      </c>
      <c r="H45" s="29"/>
      <c r="I45" s="30"/>
      <c r="J45" s="38"/>
      <c r="K45" s="34"/>
      <c r="M45" s="96" t="s">
        <v>183</v>
      </c>
      <c r="N45" s="96"/>
      <c r="O45" s="28">
        <v>454204014705</v>
      </c>
      <c r="P45" s="31"/>
      <c r="Q45" s="32"/>
    </row>
    <row r="46" spans="2:17" ht="22.75" customHeight="1" x14ac:dyDescent="0.2">
      <c r="B46" s="15"/>
      <c r="E46" s="96" t="s">
        <v>181</v>
      </c>
      <c r="F46" s="96"/>
      <c r="G46" s="28">
        <v>9100468192</v>
      </c>
      <c r="H46" s="29"/>
      <c r="I46" s="30"/>
      <c r="J46" s="15"/>
      <c r="K46" s="1" t="s">
        <v>248</v>
      </c>
      <c r="M46" s="96"/>
      <c r="N46" s="96"/>
      <c r="O46" s="28"/>
      <c r="P46" s="31">
        <f>O47</f>
        <v>19745013</v>
      </c>
      <c r="Q46" s="32"/>
    </row>
    <row r="47" spans="2:17" ht="23.4" customHeight="1" x14ac:dyDescent="0.2">
      <c r="B47" s="15"/>
      <c r="E47" s="99" t="s">
        <v>229</v>
      </c>
      <c r="F47" s="96"/>
      <c r="G47" s="28">
        <v>99515427</v>
      </c>
      <c r="H47" s="29"/>
      <c r="I47" s="30"/>
      <c r="J47" s="15"/>
      <c r="K47" s="100"/>
      <c r="L47" s="100"/>
      <c r="M47" s="96" t="s">
        <v>249</v>
      </c>
      <c r="N47" s="100"/>
      <c r="O47" s="28">
        <v>19745013</v>
      </c>
      <c r="P47" s="31"/>
      <c r="Q47" s="35"/>
    </row>
    <row r="48" spans="2:17" ht="23.4" customHeight="1" x14ac:dyDescent="0.2">
      <c r="B48" s="15"/>
      <c r="E48" s="99" t="s">
        <v>230</v>
      </c>
      <c r="F48" s="96"/>
      <c r="G48" s="82">
        <v>0</v>
      </c>
      <c r="H48" s="29"/>
      <c r="I48" s="30"/>
      <c r="J48" s="15"/>
      <c r="K48" s="34"/>
      <c r="L48" s="134"/>
      <c r="M48" s="134"/>
      <c r="N48" s="96"/>
      <c r="O48" s="28"/>
      <c r="P48" s="31"/>
      <c r="Q48" s="32"/>
    </row>
    <row r="49" spans="2:17" ht="18" customHeight="1" x14ac:dyDescent="0.2">
      <c r="B49" s="15"/>
      <c r="E49" s="96" t="s">
        <v>56</v>
      </c>
      <c r="F49" s="96"/>
      <c r="G49" s="28">
        <v>2617291</v>
      </c>
      <c r="H49" s="29"/>
      <c r="I49" s="30"/>
      <c r="J49" s="15"/>
      <c r="K49" s="104"/>
      <c r="L49" s="104"/>
      <c r="M49" s="104"/>
      <c r="N49" s="104"/>
      <c r="O49" s="28"/>
      <c r="P49" s="31"/>
      <c r="Q49" s="35"/>
    </row>
    <row r="50" spans="2:17" ht="18" customHeight="1" x14ac:dyDescent="0.2">
      <c r="B50" s="15"/>
      <c r="G50" s="28"/>
      <c r="H50" s="29"/>
      <c r="I50" s="30"/>
      <c r="J50" s="38"/>
      <c r="K50" s="34"/>
      <c r="L50" s="131"/>
      <c r="M50" s="131"/>
      <c r="N50" s="96"/>
      <c r="O50" s="28"/>
      <c r="P50" s="31"/>
      <c r="Q50" s="35">
        <f>P51</f>
        <v>5562492103552</v>
      </c>
    </row>
    <row r="51" spans="2:17" ht="18" customHeight="1" x14ac:dyDescent="0.2">
      <c r="B51" s="15"/>
      <c r="C51" s="34" t="s">
        <v>18</v>
      </c>
      <c r="D51" s="34"/>
      <c r="F51" s="96"/>
      <c r="G51" s="28"/>
      <c r="H51" s="29"/>
      <c r="I51" s="101">
        <f>H52</f>
        <v>2987812058</v>
      </c>
      <c r="J51" s="15"/>
      <c r="K51" s="34"/>
      <c r="L51" s="131" t="s">
        <v>167</v>
      </c>
      <c r="M51" s="131"/>
      <c r="N51" s="96"/>
      <c r="O51" s="28"/>
      <c r="P51" s="31">
        <v>5562492103552</v>
      </c>
      <c r="Q51" s="32"/>
    </row>
    <row r="52" spans="2:17" ht="18" customHeight="1" x14ac:dyDescent="0.2">
      <c r="B52" s="15"/>
      <c r="D52" s="1" t="s">
        <v>75</v>
      </c>
      <c r="E52" s="98"/>
      <c r="G52" s="28"/>
      <c r="H52" s="29">
        <v>2987812058</v>
      </c>
      <c r="I52" s="30"/>
      <c r="J52" s="38"/>
      <c r="K52" s="34"/>
      <c r="L52" s="103"/>
      <c r="M52" s="103"/>
      <c r="O52" s="28"/>
      <c r="P52" s="31"/>
      <c r="Q52" s="32"/>
    </row>
    <row r="53" spans="2:17" ht="33.65" customHeight="1" x14ac:dyDescent="0.2">
      <c r="B53" s="15"/>
      <c r="G53" s="28"/>
      <c r="H53" s="29"/>
      <c r="I53" s="135">
        <f>H55</f>
        <v>5804481202137</v>
      </c>
      <c r="J53" s="38"/>
      <c r="K53" s="34" t="s">
        <v>141</v>
      </c>
      <c r="L53" s="34"/>
      <c r="M53" s="96"/>
      <c r="N53" s="96"/>
      <c r="O53" s="28"/>
      <c r="P53" s="31"/>
      <c r="Q53" s="35">
        <f>P54</f>
        <v>1702072</v>
      </c>
    </row>
    <row r="54" spans="2:17" ht="18" customHeight="1" x14ac:dyDescent="0.2">
      <c r="B54" s="15"/>
      <c r="C54" s="132"/>
      <c r="D54" s="133"/>
      <c r="E54" s="133"/>
      <c r="F54" s="133"/>
      <c r="G54" s="28"/>
      <c r="H54" s="29"/>
      <c r="I54" s="135"/>
      <c r="J54" s="15"/>
      <c r="K54" s="34"/>
      <c r="L54" s="136" t="s">
        <v>142</v>
      </c>
      <c r="M54" s="136"/>
      <c r="O54" s="28"/>
      <c r="P54" s="31">
        <v>1702072</v>
      </c>
      <c r="Q54" s="32"/>
    </row>
    <row r="55" spans="2:17" ht="18" customHeight="1" x14ac:dyDescent="0.2">
      <c r="B55" s="15"/>
      <c r="D55" s="134" t="s">
        <v>197</v>
      </c>
      <c r="E55" s="134"/>
      <c r="G55" s="28"/>
      <c r="H55" s="29">
        <v>5804481202137</v>
      </c>
      <c r="I55" s="30"/>
      <c r="J55" s="15"/>
      <c r="M55" s="98"/>
      <c r="N55" s="98"/>
      <c r="O55" s="28"/>
      <c r="P55" s="31"/>
      <c r="Q55" s="32"/>
    </row>
    <row r="56" spans="2:17" x14ac:dyDescent="0.2">
      <c r="B56" s="15"/>
      <c r="E56" s="98"/>
      <c r="F56" s="98"/>
      <c r="G56" s="28"/>
      <c r="H56" s="29"/>
      <c r="I56" s="30"/>
      <c r="J56" s="15"/>
      <c r="K56" s="34" t="s">
        <v>116</v>
      </c>
      <c r="L56" s="103"/>
      <c r="M56" s="103"/>
      <c r="O56" s="28"/>
      <c r="P56" s="31"/>
      <c r="Q56" s="83">
        <v>0</v>
      </c>
    </row>
    <row r="57" spans="2:17" ht="18" customHeight="1" x14ac:dyDescent="0.2">
      <c r="B57" s="15"/>
      <c r="C57" s="34" t="s">
        <v>118</v>
      </c>
      <c r="E57" s="98"/>
      <c r="G57" s="28"/>
      <c r="H57" s="29"/>
      <c r="I57" s="101">
        <f>H58</f>
        <v>1447928</v>
      </c>
      <c r="J57" s="15"/>
      <c r="K57" s="34"/>
      <c r="O57" s="28"/>
      <c r="P57" s="31"/>
      <c r="Q57" s="32"/>
    </row>
    <row r="58" spans="2:17" ht="18" customHeight="1" x14ac:dyDescent="0.2">
      <c r="B58" s="15"/>
      <c r="D58" s="1" t="s">
        <v>143</v>
      </c>
      <c r="G58" s="28"/>
      <c r="H58" s="29">
        <v>1447928</v>
      </c>
      <c r="I58" s="30"/>
      <c r="J58" s="15"/>
      <c r="K58" s="34"/>
      <c r="O58" s="28"/>
      <c r="P58" s="31"/>
      <c r="Q58" s="32"/>
    </row>
    <row r="59" spans="2:17" ht="9" customHeight="1" x14ac:dyDescent="0.2">
      <c r="B59" s="15"/>
      <c r="E59" s="98"/>
      <c r="F59" s="98"/>
      <c r="G59" s="28"/>
      <c r="H59" s="29"/>
      <c r="I59" s="30"/>
      <c r="J59" s="38"/>
      <c r="K59" s="34"/>
      <c r="L59" s="103"/>
      <c r="M59" s="103"/>
      <c r="O59" s="28"/>
      <c r="P59" s="31"/>
      <c r="Q59" s="32"/>
    </row>
    <row r="60" spans="2:17" ht="18" customHeight="1" x14ac:dyDescent="0.2">
      <c r="B60" s="15"/>
      <c r="C60" s="34" t="s">
        <v>26</v>
      </c>
      <c r="G60" s="28"/>
      <c r="H60" s="82"/>
      <c r="I60" s="82">
        <v>0</v>
      </c>
      <c r="J60" s="15"/>
      <c r="M60" s="98"/>
      <c r="N60" s="98"/>
      <c r="O60" s="28"/>
      <c r="P60" s="31"/>
      <c r="Q60" s="32"/>
    </row>
    <row r="61" spans="2:17" ht="9" customHeight="1" x14ac:dyDescent="0.2">
      <c r="B61" s="39"/>
      <c r="C61" s="40"/>
      <c r="D61" s="40"/>
      <c r="E61" s="40"/>
      <c r="F61" s="40"/>
      <c r="G61" s="43"/>
      <c r="H61" s="60"/>
      <c r="I61" s="61"/>
      <c r="J61" s="39"/>
      <c r="K61" s="40"/>
      <c r="L61" s="40"/>
      <c r="M61" s="40"/>
      <c r="N61" s="40"/>
      <c r="O61" s="43"/>
      <c r="P61" s="44"/>
      <c r="Q61" s="45"/>
    </row>
    <row r="62" spans="2:17" ht="18" customHeight="1" x14ac:dyDescent="0.2">
      <c r="B62" s="10" t="s">
        <v>10</v>
      </c>
      <c r="C62" s="11"/>
      <c r="D62" s="11"/>
      <c r="E62" s="11"/>
      <c r="F62" s="11"/>
      <c r="G62" s="11"/>
      <c r="H62" s="11"/>
      <c r="I62" s="101">
        <f>SUM(I33:I61)</f>
        <v>9141149767168</v>
      </c>
      <c r="J62" s="10" t="s">
        <v>10</v>
      </c>
      <c r="K62" s="11"/>
      <c r="L62" s="11"/>
      <c r="M62" s="11"/>
      <c r="N62" s="11"/>
      <c r="O62" s="11"/>
      <c r="P62" s="13"/>
      <c r="Q62" s="35">
        <f>SUM(Q33:Q61)</f>
        <v>9141149767168</v>
      </c>
    </row>
    <row r="63" spans="2:17" ht="18" customHeight="1" x14ac:dyDescent="0.2">
      <c r="B63" s="49" t="str">
        <f>B22</f>
        <v>令　和　５　年　度</v>
      </c>
      <c r="C63" s="47"/>
      <c r="D63" s="47"/>
      <c r="E63" s="47"/>
      <c r="F63" s="47"/>
      <c r="G63" s="47"/>
      <c r="H63" s="47"/>
      <c r="I63" s="48">
        <v>8745935846199</v>
      </c>
      <c r="J63" s="49" t="str">
        <f>B63</f>
        <v>令　和　５　年　度</v>
      </c>
      <c r="K63" s="47"/>
      <c r="L63" s="47"/>
      <c r="M63" s="47"/>
      <c r="N63" s="47"/>
      <c r="O63" s="47"/>
      <c r="P63" s="50"/>
      <c r="Q63" s="73">
        <f>I63</f>
        <v>8745935846199</v>
      </c>
    </row>
    <row r="64" spans="2:17" ht="18" customHeight="1" x14ac:dyDescent="0.2">
      <c r="B64" s="55" t="str">
        <f>B23</f>
        <v>令　和　４　年　度</v>
      </c>
      <c r="C64" s="53"/>
      <c r="D64" s="53"/>
      <c r="E64" s="53"/>
      <c r="F64" s="53"/>
      <c r="G64" s="53"/>
      <c r="H64" s="53"/>
      <c r="I64" s="74">
        <v>8456496098424</v>
      </c>
      <c r="J64" s="55" t="str">
        <f>B64</f>
        <v>令　和　４　年　度</v>
      </c>
      <c r="K64" s="53"/>
      <c r="L64" s="53"/>
      <c r="M64" s="53"/>
      <c r="N64" s="53"/>
      <c r="O64" s="53"/>
      <c r="P64" s="56"/>
      <c r="Q64" s="75">
        <f>I64</f>
        <v>8456496098424</v>
      </c>
    </row>
    <row r="65" ht="2.4" customHeight="1" x14ac:dyDescent="0.2"/>
    <row r="73" ht="8.25" customHeight="1" x14ac:dyDescent="0.2"/>
    <row r="79" ht="23.4" customHeight="1" x14ac:dyDescent="0.2"/>
    <row r="80" ht="23.4" customHeight="1" x14ac:dyDescent="0.2"/>
    <row r="81" ht="23.4" customHeight="1" x14ac:dyDescent="0.2"/>
    <row r="147" spans="7:7" x14ac:dyDescent="0.2">
      <c r="G147" s="1">
        <f>IF('5,6'!I21=0,"***",ROUND('5,6'!Q13/1000,0))</f>
        <v>0</v>
      </c>
    </row>
  </sheetData>
  <mergeCells count="18">
    <mergeCell ref="L15:M15"/>
    <mergeCell ref="L51:M51"/>
    <mergeCell ref="C54:F54"/>
    <mergeCell ref="D55:E55"/>
    <mergeCell ref="L48:M48"/>
    <mergeCell ref="I53:I54"/>
    <mergeCell ref="L50:M50"/>
    <mergeCell ref="L54:M54"/>
    <mergeCell ref="L14:M14"/>
    <mergeCell ref="D12:E12"/>
    <mergeCell ref="L13:M13"/>
    <mergeCell ref="D10:E10"/>
    <mergeCell ref="L10:M10"/>
    <mergeCell ref="D8:E8"/>
    <mergeCell ref="L8:M8"/>
    <mergeCell ref="D9:E9"/>
    <mergeCell ref="L9:M9"/>
    <mergeCell ref="D11:E11"/>
  </mergeCells>
  <phoneticPr fontId="2"/>
  <pageMargins left="0.51181102362204722" right="0.51181102362204722" top="1.1023622047244095" bottom="0.59055118110236227" header="0.35433070866141736" footer="0.23622047244094491"/>
  <pageSetup paperSize="9" scale="67" orientation="portrait" r:id="rId1"/>
  <headerFooter alignWithMargins="0"/>
  <ignoredErrors>
    <ignoredError sqref="Q63 P42 Q12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1:Q73"/>
  <sheetViews>
    <sheetView showGridLines="0" view="pageBreakPreview" topLeftCell="B36" zoomScale="115" zoomScaleNormal="100" zoomScaleSheetLayoutView="115" workbookViewId="0">
      <selection activeCell="O36" sqref="O36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232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SUM(H8:H11)</f>
        <v>12369277478</v>
      </c>
      <c r="J7" s="25"/>
      <c r="K7" s="20" t="s">
        <v>27</v>
      </c>
      <c r="L7" s="20"/>
      <c r="M7" s="21"/>
      <c r="N7" s="21"/>
      <c r="O7" s="22"/>
      <c r="P7" s="26"/>
      <c r="Q7" s="58">
        <f>P8+P9+P10</f>
        <v>5360256</v>
      </c>
    </row>
    <row r="8" spans="2:17" ht="21.65" customHeight="1" x14ac:dyDescent="0.2">
      <c r="B8" s="15"/>
      <c r="D8" s="126" t="s">
        <v>0</v>
      </c>
      <c r="E8" s="126"/>
      <c r="F8" s="96"/>
      <c r="G8" s="28"/>
      <c r="H8" s="29">
        <v>793109932</v>
      </c>
      <c r="I8" s="30"/>
      <c r="J8" s="15"/>
      <c r="L8" s="126" t="s">
        <v>138</v>
      </c>
      <c r="M8" s="126"/>
      <c r="N8" s="96"/>
      <c r="O8" s="28"/>
      <c r="P8" s="31">
        <v>225167</v>
      </c>
      <c r="Q8" s="32"/>
    </row>
    <row r="9" spans="2:17" ht="21.65" customHeight="1" x14ac:dyDescent="0.2">
      <c r="B9" s="15"/>
      <c r="D9" s="126" t="s">
        <v>1</v>
      </c>
      <c r="E9" s="126"/>
      <c r="F9" s="96"/>
      <c r="G9" s="28"/>
      <c r="H9" s="82">
        <v>0</v>
      </c>
      <c r="I9" s="30"/>
      <c r="J9" s="15"/>
      <c r="L9" s="126" t="s">
        <v>35</v>
      </c>
      <c r="M9" s="126"/>
      <c r="N9" s="96"/>
      <c r="O9" s="28"/>
      <c r="P9" s="31">
        <v>5135089</v>
      </c>
      <c r="Q9" s="32"/>
    </row>
    <row r="10" spans="2:17" ht="21.65" customHeight="1" x14ac:dyDescent="0.2">
      <c r="B10" s="15"/>
      <c r="D10" s="126" t="s">
        <v>2</v>
      </c>
      <c r="E10" s="126"/>
      <c r="F10" s="96"/>
      <c r="G10" s="28"/>
      <c r="H10" s="29">
        <v>4942034545</v>
      </c>
      <c r="I10" s="30"/>
      <c r="J10" s="15"/>
      <c r="K10" s="34"/>
      <c r="L10" s="126" t="s">
        <v>252</v>
      </c>
      <c r="M10" s="126"/>
      <c r="N10" s="96"/>
      <c r="O10" s="28"/>
      <c r="P10" s="82">
        <v>0</v>
      </c>
      <c r="Q10" s="35"/>
    </row>
    <row r="11" spans="2:17" ht="21.65" customHeight="1" x14ac:dyDescent="0.2">
      <c r="B11" s="15"/>
      <c r="D11" s="126" t="s">
        <v>30</v>
      </c>
      <c r="E11" s="126"/>
      <c r="F11" s="96"/>
      <c r="G11" s="28"/>
      <c r="H11" s="29">
        <v>6634133001</v>
      </c>
      <c r="I11" s="30"/>
      <c r="J11" s="15"/>
      <c r="K11" s="106" t="s">
        <v>13</v>
      </c>
      <c r="N11" s="96"/>
      <c r="O11" s="28"/>
      <c r="P11" s="31"/>
      <c r="Q11" s="32">
        <f>P12+P13</f>
        <v>982294830010</v>
      </c>
    </row>
    <row r="12" spans="2:17" ht="21.65" customHeight="1" x14ac:dyDescent="0.2">
      <c r="B12" s="15"/>
      <c r="G12" s="28"/>
      <c r="H12" s="29"/>
      <c r="I12" s="30"/>
      <c r="J12" s="15"/>
      <c r="L12" s="126" t="s">
        <v>156</v>
      </c>
      <c r="M12" s="126"/>
      <c r="O12" s="28"/>
      <c r="P12" s="82">
        <v>0</v>
      </c>
      <c r="Q12" s="32"/>
    </row>
    <row r="13" spans="2:17" ht="21.65" customHeight="1" x14ac:dyDescent="0.2">
      <c r="B13" s="15"/>
      <c r="C13" s="34" t="s">
        <v>8</v>
      </c>
      <c r="D13" s="34"/>
      <c r="G13" s="28"/>
      <c r="H13" s="29"/>
      <c r="I13" s="101">
        <f>H14</f>
        <v>969930912788</v>
      </c>
      <c r="J13" s="38"/>
      <c r="K13" s="34"/>
      <c r="L13" s="127" t="s">
        <v>168</v>
      </c>
      <c r="M13" s="127"/>
      <c r="O13" s="28"/>
      <c r="P13" s="31">
        <v>982294830010</v>
      </c>
      <c r="Q13" s="35"/>
    </row>
    <row r="14" spans="2:17" ht="21.65" customHeight="1" x14ac:dyDescent="0.2">
      <c r="B14" s="15"/>
      <c r="D14" s="1" t="s">
        <v>3</v>
      </c>
      <c r="F14" s="98"/>
      <c r="G14" s="28"/>
      <c r="H14" s="37">
        <f>SUM(G15:G18)</f>
        <v>969930912788</v>
      </c>
      <c r="I14" s="30"/>
      <c r="J14" s="15"/>
      <c r="K14" s="34"/>
      <c r="L14" s="126"/>
      <c r="M14" s="126"/>
      <c r="N14" s="98"/>
      <c r="O14" s="28"/>
      <c r="P14" s="31"/>
      <c r="Q14" s="32"/>
    </row>
    <row r="15" spans="2:17" ht="21.65" customHeight="1" x14ac:dyDescent="0.2">
      <c r="B15" s="15"/>
      <c r="D15" s="36"/>
      <c r="E15" s="96" t="s">
        <v>4</v>
      </c>
      <c r="F15" s="98"/>
      <c r="G15" s="28">
        <v>928339239803</v>
      </c>
      <c r="H15" s="29"/>
      <c r="I15" s="30"/>
      <c r="J15" s="15"/>
      <c r="M15" s="96"/>
      <c r="N15" s="98"/>
      <c r="O15" s="28"/>
      <c r="P15" s="31"/>
      <c r="Q15" s="32"/>
    </row>
    <row r="16" spans="2:17" ht="21.65" customHeight="1" x14ac:dyDescent="0.2">
      <c r="B16" s="15"/>
      <c r="E16" s="96" t="s">
        <v>6</v>
      </c>
      <c r="F16" s="96"/>
      <c r="G16" s="82">
        <v>0</v>
      </c>
      <c r="H16" s="29"/>
      <c r="I16" s="30"/>
      <c r="J16" s="15"/>
      <c r="M16" s="96"/>
      <c r="N16" s="96"/>
      <c r="O16" s="28"/>
      <c r="P16" s="31"/>
      <c r="Q16" s="32"/>
    </row>
    <row r="17" spans="2:17" ht="21.65" customHeight="1" x14ac:dyDescent="0.2">
      <c r="B17" s="15"/>
      <c r="E17" s="96" t="s">
        <v>74</v>
      </c>
      <c r="G17" s="82">
        <v>0</v>
      </c>
      <c r="H17" s="29"/>
      <c r="I17" s="30"/>
      <c r="J17" s="15"/>
      <c r="O17" s="28"/>
      <c r="P17" s="31"/>
      <c r="Q17" s="32"/>
    </row>
    <row r="18" spans="2:17" ht="21.65" customHeight="1" x14ac:dyDescent="0.2">
      <c r="B18" s="15"/>
      <c r="E18" s="62" t="s">
        <v>131</v>
      </c>
      <c r="G18" s="28">
        <v>41591672985</v>
      </c>
      <c r="H18" s="29"/>
      <c r="I18" s="30"/>
      <c r="J18" s="15"/>
      <c r="O18" s="28"/>
      <c r="P18" s="31"/>
      <c r="Q18" s="32"/>
    </row>
    <row r="19" spans="2:17" ht="21.65" customHeight="1" x14ac:dyDescent="0.2">
      <c r="B19" s="39"/>
      <c r="C19" s="40"/>
      <c r="D19" s="40"/>
      <c r="E19" s="40"/>
      <c r="F19" s="40"/>
      <c r="G19" s="43"/>
      <c r="H19" s="60"/>
      <c r="I19" s="61"/>
      <c r="J19" s="39"/>
      <c r="K19" s="40"/>
      <c r="L19" s="40"/>
      <c r="M19" s="40"/>
      <c r="N19" s="40"/>
      <c r="O19" s="43"/>
      <c r="P19" s="44"/>
      <c r="Q19" s="45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f>SUM(I7:I19)</f>
        <v>982300190266</v>
      </c>
      <c r="J20" s="10" t="s">
        <v>10</v>
      </c>
      <c r="K20" s="11"/>
      <c r="L20" s="11"/>
      <c r="M20" s="11"/>
      <c r="N20" s="11"/>
      <c r="O20" s="11"/>
      <c r="P20" s="13"/>
      <c r="Q20" s="35">
        <f>SUM(Q7:Q19)</f>
        <v>982300190266</v>
      </c>
    </row>
    <row r="21" spans="2:17" ht="21.65" customHeight="1" x14ac:dyDescent="0.2">
      <c r="B21" s="46" t="str">
        <f>'1,2'!B18</f>
        <v>令　和　５　年　度</v>
      </c>
      <c r="C21" s="47"/>
      <c r="D21" s="47"/>
      <c r="E21" s="47"/>
      <c r="F21" s="47"/>
      <c r="G21" s="47"/>
      <c r="H21" s="47"/>
      <c r="I21" s="48">
        <v>664563648883</v>
      </c>
      <c r="J21" s="49" t="str">
        <f>B21</f>
        <v>令　和　５　年　度</v>
      </c>
      <c r="K21" s="47"/>
      <c r="L21" s="47"/>
      <c r="M21" s="47"/>
      <c r="N21" s="47"/>
      <c r="O21" s="47"/>
      <c r="P21" s="50"/>
      <c r="Q21" s="51">
        <v>873935687247</v>
      </c>
    </row>
    <row r="22" spans="2:17" ht="21.65" customHeight="1" x14ac:dyDescent="0.2">
      <c r="B22" s="52" t="str">
        <f>'1,2'!B19</f>
        <v>令　和　４　年　度</v>
      </c>
      <c r="C22" s="53"/>
      <c r="D22" s="53"/>
      <c r="E22" s="53"/>
      <c r="F22" s="53"/>
      <c r="G22" s="53"/>
      <c r="H22" s="53"/>
      <c r="I22" s="74">
        <v>560873911039</v>
      </c>
      <c r="J22" s="55" t="str">
        <f>B22</f>
        <v>令　和　４　年　度</v>
      </c>
      <c r="K22" s="53"/>
      <c r="L22" s="53"/>
      <c r="M22" s="53"/>
      <c r="N22" s="53"/>
      <c r="O22" s="53"/>
      <c r="P22" s="56"/>
      <c r="Q22" s="75">
        <v>768466532132</v>
      </c>
    </row>
    <row r="23" spans="2:17" ht="23.1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199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227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I30" s="16"/>
      <c r="J30" s="15"/>
      <c r="P30" s="17"/>
      <c r="Q30" s="18"/>
    </row>
    <row r="31" spans="2:17" ht="21.65" customHeight="1" x14ac:dyDescent="0.2">
      <c r="B31" s="19"/>
      <c r="C31" s="20" t="s">
        <v>16</v>
      </c>
      <c r="D31" s="20"/>
      <c r="E31" s="21"/>
      <c r="F31" s="21"/>
      <c r="G31" s="22"/>
      <c r="H31" s="23"/>
      <c r="I31" s="24">
        <f>H32</f>
        <v>9506861107</v>
      </c>
      <c r="J31" s="19"/>
      <c r="K31" s="20" t="s">
        <v>19</v>
      </c>
      <c r="L31" s="20"/>
      <c r="M31" s="21"/>
      <c r="N31" s="21"/>
      <c r="O31" s="22"/>
      <c r="P31" s="26"/>
      <c r="Q31" s="58">
        <f>SUM(P32:P40)</f>
        <v>119016718340</v>
      </c>
    </row>
    <row r="32" spans="2:17" ht="21.65" customHeight="1" x14ac:dyDescent="0.2">
      <c r="B32" s="15"/>
      <c r="D32" s="1" t="s">
        <v>17</v>
      </c>
      <c r="E32" s="96"/>
      <c r="F32" s="96"/>
      <c r="G32" s="28"/>
      <c r="H32" s="37">
        <f>SUM(G33:G39)</f>
        <v>9506861107</v>
      </c>
      <c r="I32" s="30"/>
      <c r="J32" s="15"/>
      <c r="L32" s="1" t="s">
        <v>20</v>
      </c>
      <c r="M32" s="96"/>
      <c r="N32" s="96"/>
      <c r="O32" s="28"/>
      <c r="P32" s="59">
        <f>SUM(O33:O36)</f>
        <v>113663225733</v>
      </c>
      <c r="Q32" s="32"/>
    </row>
    <row r="33" spans="2:17" ht="21.65" customHeight="1" x14ac:dyDescent="0.2">
      <c r="B33" s="15"/>
      <c r="E33" s="96" t="s">
        <v>257</v>
      </c>
      <c r="F33" s="96"/>
      <c r="G33" s="28">
        <v>3770031476</v>
      </c>
      <c r="H33" s="29"/>
      <c r="I33" s="30"/>
      <c r="J33" s="15"/>
      <c r="M33" s="63" t="s">
        <v>139</v>
      </c>
      <c r="N33" s="96"/>
      <c r="O33" s="28">
        <v>56803682464</v>
      </c>
      <c r="P33" s="31"/>
      <c r="Q33" s="32"/>
    </row>
    <row r="34" spans="2:17" ht="21.65" customHeight="1" x14ac:dyDescent="0.2">
      <c r="B34" s="15"/>
      <c r="E34" s="96" t="s">
        <v>169</v>
      </c>
      <c r="F34" s="96"/>
      <c r="G34" s="28">
        <v>43200091</v>
      </c>
      <c r="H34" s="29"/>
      <c r="I34" s="30"/>
      <c r="J34" s="38"/>
      <c r="K34" s="34"/>
      <c r="L34" s="34"/>
      <c r="M34" s="63" t="s">
        <v>140</v>
      </c>
      <c r="N34" s="96"/>
      <c r="O34" s="28">
        <v>56859543269</v>
      </c>
      <c r="P34" s="31"/>
      <c r="Q34" s="32"/>
    </row>
    <row r="35" spans="2:17" ht="21.65" customHeight="1" x14ac:dyDescent="0.2">
      <c r="B35" s="15"/>
      <c r="E35" s="96" t="s">
        <v>170</v>
      </c>
      <c r="F35" s="96"/>
      <c r="G35" s="28">
        <v>53386540</v>
      </c>
      <c r="H35" s="29"/>
      <c r="I35" s="30"/>
      <c r="J35" s="38"/>
      <c r="K35" s="34"/>
      <c r="M35" s="96" t="s">
        <v>151</v>
      </c>
      <c r="N35" s="96"/>
      <c r="O35" s="82">
        <v>0</v>
      </c>
      <c r="P35" s="31"/>
      <c r="Q35" s="32"/>
    </row>
    <row r="36" spans="2:17" ht="21.65" customHeight="1" x14ac:dyDescent="0.2">
      <c r="B36" s="15"/>
      <c r="E36" s="96" t="s">
        <v>256</v>
      </c>
      <c r="F36" s="17"/>
      <c r="G36" s="95">
        <v>0</v>
      </c>
      <c r="H36" s="28"/>
      <c r="I36" s="30"/>
      <c r="J36" s="38"/>
      <c r="K36" s="34"/>
      <c r="M36" s="96" t="s">
        <v>137</v>
      </c>
      <c r="N36" s="96"/>
      <c r="O36" s="92">
        <v>0</v>
      </c>
      <c r="P36" s="31"/>
      <c r="Q36" s="32"/>
    </row>
    <row r="37" spans="2:17" ht="21.65" customHeight="1" x14ac:dyDescent="0.2">
      <c r="B37" s="15"/>
      <c r="E37" s="96" t="s">
        <v>134</v>
      </c>
      <c r="F37" s="96"/>
      <c r="G37" s="28">
        <v>5640243000</v>
      </c>
      <c r="H37" s="29"/>
      <c r="I37" s="30"/>
      <c r="J37" s="38"/>
      <c r="K37" s="34"/>
      <c r="L37" s="1" t="s">
        <v>23</v>
      </c>
      <c r="N37" s="96"/>
      <c r="O37" s="28"/>
      <c r="P37" s="59">
        <f>O38+O40</f>
        <v>5353492607</v>
      </c>
      <c r="Q37" s="32"/>
    </row>
    <row r="38" spans="2:17" ht="23.4" customHeight="1" x14ac:dyDescent="0.2">
      <c r="B38" s="15"/>
      <c r="E38" s="99" t="s">
        <v>231</v>
      </c>
      <c r="F38" s="96"/>
      <c r="G38" s="82">
        <v>0</v>
      </c>
      <c r="H38" s="29"/>
      <c r="I38" s="30"/>
      <c r="J38" s="38"/>
      <c r="K38" s="34"/>
      <c r="M38" s="96" t="s">
        <v>24</v>
      </c>
      <c r="N38" s="96"/>
      <c r="O38" s="28">
        <v>412104272</v>
      </c>
      <c r="P38" s="31"/>
      <c r="Q38" s="32"/>
    </row>
    <row r="39" spans="2:17" ht="21.65" customHeight="1" x14ac:dyDescent="0.2">
      <c r="B39" s="15"/>
      <c r="E39" s="96" t="s">
        <v>56</v>
      </c>
      <c r="F39" s="96"/>
      <c r="G39" s="82">
        <v>0</v>
      </c>
      <c r="H39" s="29"/>
      <c r="I39" s="30"/>
      <c r="J39" s="38"/>
      <c r="K39" s="34"/>
      <c r="M39" s="96" t="s">
        <v>25</v>
      </c>
      <c r="N39" s="96"/>
      <c r="O39" s="82">
        <v>0</v>
      </c>
      <c r="P39" s="31"/>
      <c r="Q39" s="32"/>
    </row>
    <row r="40" spans="2:17" ht="21.65" customHeight="1" x14ac:dyDescent="0.2">
      <c r="B40" s="15"/>
      <c r="E40" s="96"/>
      <c r="F40" s="96"/>
      <c r="G40" s="28"/>
      <c r="H40" s="29"/>
      <c r="I40" s="30"/>
      <c r="J40" s="38"/>
      <c r="K40" s="34"/>
      <c r="M40" s="96" t="s">
        <v>182</v>
      </c>
      <c r="N40" s="96"/>
      <c r="O40" s="28">
        <v>4941388335</v>
      </c>
      <c r="P40" s="59"/>
      <c r="Q40" s="32"/>
    </row>
    <row r="41" spans="2:17" ht="21.65" customHeight="1" x14ac:dyDescent="0.2">
      <c r="B41" s="15"/>
      <c r="C41" s="34" t="s">
        <v>18</v>
      </c>
      <c r="E41" s="96"/>
      <c r="F41" s="96"/>
      <c r="G41" s="28"/>
      <c r="H41" s="29"/>
      <c r="I41" s="30">
        <f>H42</f>
        <v>1135441540</v>
      </c>
      <c r="J41" s="38"/>
      <c r="K41" s="34"/>
      <c r="M41" s="96"/>
      <c r="N41" s="96"/>
      <c r="O41" s="28"/>
      <c r="P41" s="59"/>
      <c r="Q41" s="32"/>
    </row>
    <row r="42" spans="2:17" ht="21.65" customHeight="1" x14ac:dyDescent="0.2">
      <c r="B42" s="15"/>
      <c r="D42" s="1" t="s">
        <v>75</v>
      </c>
      <c r="E42" s="96"/>
      <c r="F42" s="96"/>
      <c r="G42" s="28"/>
      <c r="H42" s="29">
        <v>1135441540</v>
      </c>
      <c r="I42" s="30"/>
      <c r="J42" s="38"/>
      <c r="K42" s="34"/>
      <c r="M42" s="96"/>
      <c r="N42" s="96"/>
      <c r="O42" s="28"/>
      <c r="P42" s="31"/>
      <c r="Q42" s="32"/>
    </row>
    <row r="43" spans="2:17" ht="33.65" customHeight="1" x14ac:dyDescent="0.2">
      <c r="B43" s="15"/>
      <c r="E43" s="96"/>
      <c r="F43" s="96"/>
      <c r="G43" s="28"/>
      <c r="H43" s="29"/>
      <c r="I43" s="30"/>
      <c r="J43" s="15"/>
      <c r="K43" s="138"/>
      <c r="L43" s="138"/>
      <c r="M43" s="138"/>
      <c r="N43" s="96"/>
      <c r="O43" s="28"/>
      <c r="P43" s="31"/>
      <c r="Q43" s="35">
        <f>P44</f>
        <v>873920406406</v>
      </c>
    </row>
    <row r="44" spans="2:17" ht="33.65" customHeight="1" x14ac:dyDescent="0.2">
      <c r="B44" s="15"/>
      <c r="C44" s="138"/>
      <c r="D44" s="138"/>
      <c r="E44" s="138"/>
      <c r="F44" s="96"/>
      <c r="G44" s="28"/>
      <c r="H44" s="29"/>
      <c r="I44" s="101">
        <f>H45</f>
        <v>982294830010</v>
      </c>
      <c r="J44" s="15"/>
      <c r="L44" s="134" t="s">
        <v>171</v>
      </c>
      <c r="M44" s="134"/>
      <c r="N44" s="96"/>
      <c r="O44" s="28"/>
      <c r="P44" s="31">
        <v>873920406406</v>
      </c>
      <c r="Q44" s="32"/>
    </row>
    <row r="45" spans="2:17" ht="21.65" customHeight="1" x14ac:dyDescent="0.2">
      <c r="B45" s="15"/>
      <c r="D45" s="134" t="s">
        <v>198</v>
      </c>
      <c r="E45" s="134"/>
      <c r="G45" s="28"/>
      <c r="H45" s="29">
        <v>982294830010</v>
      </c>
      <c r="I45" s="30"/>
      <c r="J45" s="15"/>
      <c r="K45" s="66"/>
      <c r="L45" s="34"/>
      <c r="M45" s="96"/>
      <c r="N45" s="96"/>
      <c r="O45" s="28"/>
      <c r="P45" s="31"/>
      <c r="Q45" s="101"/>
    </row>
    <row r="46" spans="2:17" ht="21.65" customHeight="1" x14ac:dyDescent="0.2">
      <c r="B46" s="15"/>
      <c r="E46" s="98"/>
      <c r="G46" s="28"/>
      <c r="H46" s="29"/>
      <c r="I46" s="101"/>
      <c r="J46" s="15"/>
      <c r="K46" s="34" t="s">
        <v>141</v>
      </c>
      <c r="L46" s="103"/>
      <c r="M46" s="103"/>
      <c r="N46" s="96"/>
      <c r="O46" s="28"/>
      <c r="P46" s="31"/>
      <c r="Q46" s="89">
        <f>P47</f>
        <v>138202</v>
      </c>
    </row>
    <row r="47" spans="2:17" ht="21.65" customHeight="1" x14ac:dyDescent="0.2">
      <c r="B47" s="15"/>
      <c r="C47" s="34" t="s">
        <v>118</v>
      </c>
      <c r="E47" s="98"/>
      <c r="G47" s="28"/>
      <c r="H47" s="29"/>
      <c r="I47" s="101">
        <f>H48</f>
        <v>130291</v>
      </c>
      <c r="J47" s="15"/>
      <c r="L47" s="137" t="s">
        <v>142</v>
      </c>
      <c r="M47" s="137"/>
      <c r="N47" s="96"/>
      <c r="O47" s="28"/>
      <c r="P47" s="90">
        <v>138202</v>
      </c>
      <c r="Q47" s="101"/>
    </row>
    <row r="48" spans="2:17" ht="21.65" customHeight="1" x14ac:dyDescent="0.2">
      <c r="B48" s="15"/>
      <c r="C48" s="34"/>
      <c r="D48" s="1" t="s">
        <v>143</v>
      </c>
      <c r="E48" s="98"/>
      <c r="G48" s="28"/>
      <c r="H48" s="29">
        <v>130291</v>
      </c>
      <c r="I48" s="101"/>
      <c r="J48" s="38"/>
      <c r="K48" s="34"/>
      <c r="O48" s="28"/>
      <c r="P48" s="31"/>
      <c r="Q48" s="30"/>
    </row>
    <row r="49" spans="2:17" ht="21.65" customHeight="1" x14ac:dyDescent="0.2">
      <c r="B49" s="15"/>
      <c r="G49" s="28"/>
      <c r="H49" s="29"/>
      <c r="I49" s="30"/>
      <c r="J49" s="38"/>
      <c r="K49" s="34" t="s">
        <v>116</v>
      </c>
      <c r="L49" s="103"/>
      <c r="M49" s="103"/>
      <c r="O49" s="28"/>
      <c r="P49" s="31"/>
      <c r="Q49" s="83">
        <v>0</v>
      </c>
    </row>
    <row r="50" spans="2:17" ht="21.65" customHeight="1" x14ac:dyDescent="0.2">
      <c r="B50" s="15"/>
      <c r="C50" s="34" t="s">
        <v>26</v>
      </c>
      <c r="G50" s="28"/>
      <c r="H50" s="29"/>
      <c r="I50" s="82">
        <v>0</v>
      </c>
      <c r="J50" s="38"/>
      <c r="K50" s="34"/>
      <c r="L50" s="103"/>
      <c r="M50" s="103"/>
      <c r="O50" s="28"/>
      <c r="P50" s="31"/>
      <c r="Q50" s="32"/>
    </row>
    <row r="51" spans="2:17" ht="21.65" customHeight="1" x14ac:dyDescent="0.2">
      <c r="B51" s="39"/>
      <c r="C51" s="40"/>
      <c r="D51" s="40"/>
      <c r="E51" s="67"/>
      <c r="F51" s="67"/>
      <c r="G51" s="43"/>
      <c r="H51" s="60"/>
      <c r="I51" s="61"/>
      <c r="J51" s="39"/>
      <c r="K51" s="40"/>
      <c r="L51" s="40"/>
      <c r="M51" s="40"/>
      <c r="N51" s="40"/>
      <c r="O51" s="43"/>
      <c r="P51" s="44"/>
      <c r="Q51" s="45"/>
    </row>
    <row r="52" spans="2:17" ht="21.65" customHeight="1" x14ac:dyDescent="0.2">
      <c r="B52" s="10" t="s">
        <v>10</v>
      </c>
      <c r="C52" s="11"/>
      <c r="D52" s="11"/>
      <c r="E52" s="11"/>
      <c r="F52" s="11"/>
      <c r="G52" s="11"/>
      <c r="H52" s="11"/>
      <c r="I52" s="101">
        <f>SUM(I31:I51)</f>
        <v>992937262948</v>
      </c>
      <c r="J52" s="10" t="s">
        <v>10</v>
      </c>
      <c r="K52" s="11"/>
      <c r="L52" s="11"/>
      <c r="M52" s="11"/>
      <c r="N52" s="11"/>
      <c r="O52" s="11"/>
      <c r="P52" s="13"/>
      <c r="Q52" s="35">
        <f>SUM(Q31:Q51)</f>
        <v>992937262948</v>
      </c>
    </row>
    <row r="53" spans="2:17" ht="21.65" customHeight="1" x14ac:dyDescent="0.2">
      <c r="B53" s="49" t="str">
        <f>B21</f>
        <v>令　和　５　年　度</v>
      </c>
      <c r="C53" s="47"/>
      <c r="D53" s="47"/>
      <c r="E53" s="47"/>
      <c r="F53" s="47"/>
      <c r="G53" s="47"/>
      <c r="H53" s="47"/>
      <c r="I53" s="48">
        <v>883207191442</v>
      </c>
      <c r="J53" s="49" t="str">
        <f>B53</f>
        <v>令　和　５　年　度</v>
      </c>
      <c r="K53" s="47"/>
      <c r="L53" s="47"/>
      <c r="M53" s="47"/>
      <c r="N53" s="47"/>
      <c r="O53" s="47"/>
      <c r="P53" s="50"/>
      <c r="Q53" s="51">
        <f>I53</f>
        <v>883207191442</v>
      </c>
    </row>
    <row r="54" spans="2:17" ht="21.65" customHeight="1" x14ac:dyDescent="0.2">
      <c r="B54" s="55" t="str">
        <f>B22</f>
        <v>令　和　４　年　度</v>
      </c>
      <c r="C54" s="53"/>
      <c r="D54" s="53"/>
      <c r="E54" s="53"/>
      <c r="F54" s="53"/>
      <c r="G54" s="53"/>
      <c r="H54" s="53"/>
      <c r="I54" s="74">
        <v>776542827972</v>
      </c>
      <c r="J54" s="55" t="str">
        <f>B54</f>
        <v>令　和　４　年　度</v>
      </c>
      <c r="K54" s="53"/>
      <c r="L54" s="53"/>
      <c r="M54" s="53"/>
      <c r="N54" s="53"/>
      <c r="O54" s="53"/>
      <c r="P54" s="56"/>
      <c r="Q54" s="75">
        <f>I54</f>
        <v>776542827972</v>
      </c>
    </row>
    <row r="55" spans="2:17" ht="12.65" customHeight="1" x14ac:dyDescent="0.2"/>
    <row r="65" ht="8.25" customHeight="1" x14ac:dyDescent="0.2"/>
    <row r="71" ht="23.4" customHeight="1" x14ac:dyDescent="0.2"/>
    <row r="72" ht="23.4" customHeight="1" x14ac:dyDescent="0.2"/>
    <row r="73" ht="23.4" customHeight="1" x14ac:dyDescent="0.2"/>
  </sheetData>
  <mergeCells count="15">
    <mergeCell ref="L13:M13"/>
    <mergeCell ref="D11:E11"/>
    <mergeCell ref="L12:M12"/>
    <mergeCell ref="L14:M14"/>
    <mergeCell ref="L47:M47"/>
    <mergeCell ref="C44:E44"/>
    <mergeCell ref="D45:E45"/>
    <mergeCell ref="K43:M43"/>
    <mergeCell ref="L44:M44"/>
    <mergeCell ref="D8:E8"/>
    <mergeCell ref="L8:M8"/>
    <mergeCell ref="D9:E9"/>
    <mergeCell ref="L9:M9"/>
    <mergeCell ref="D10:E10"/>
    <mergeCell ref="L10:M10"/>
  </mergeCells>
  <phoneticPr fontId="2"/>
  <pageMargins left="0.51181102362204722" right="0.51181102362204722" top="1.1023622047244095" bottom="0.78740157480314965" header="0.35433070866141736" footer="0.23622047244094491"/>
  <pageSetup paperSize="9" scale="67" orientation="portrait" r:id="rId1"/>
  <headerFooter alignWithMargins="0"/>
  <ignoredErrors>
    <ignoredError sqref="I41 Q11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B1:Q79"/>
  <sheetViews>
    <sheetView showGridLines="0" view="pageBreakPreview" topLeftCell="A42" zoomScale="115" zoomScaleNormal="100" zoomScaleSheetLayoutView="115" workbookViewId="0">
      <selection activeCell="O34" sqref="O34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5.6328125" style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20.399999999999999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SUM(H8:H11)</f>
        <v>621571146620</v>
      </c>
      <c r="J7" s="25"/>
      <c r="K7" s="20" t="s">
        <v>27</v>
      </c>
      <c r="L7" s="20"/>
      <c r="M7" s="21"/>
      <c r="N7" s="21"/>
      <c r="O7" s="22"/>
      <c r="P7" s="26"/>
      <c r="Q7" s="58">
        <f>SUM(P8:P9)</f>
        <v>288119</v>
      </c>
    </row>
    <row r="8" spans="2:17" ht="20.399999999999999" customHeight="1" x14ac:dyDescent="0.2">
      <c r="B8" s="15"/>
      <c r="D8" s="126" t="s">
        <v>0</v>
      </c>
      <c r="E8" s="126"/>
      <c r="F8" s="96"/>
      <c r="G8" s="28"/>
      <c r="H8" s="29">
        <v>55767187710</v>
      </c>
      <c r="I8" s="30"/>
      <c r="J8" s="15"/>
      <c r="L8" s="126" t="s">
        <v>138</v>
      </c>
      <c r="M8" s="126"/>
      <c r="N8" s="96"/>
      <c r="O8" s="28"/>
      <c r="P8" s="28">
        <v>4835</v>
      </c>
      <c r="Q8" s="32"/>
    </row>
    <row r="9" spans="2:17" ht="20.399999999999999" customHeight="1" x14ac:dyDescent="0.2">
      <c r="B9" s="15"/>
      <c r="D9" s="126" t="s">
        <v>1</v>
      </c>
      <c r="E9" s="126"/>
      <c r="F9" s="96"/>
      <c r="G9" s="28"/>
      <c r="H9" s="90">
        <v>6670000000</v>
      </c>
      <c r="I9" s="30"/>
      <c r="J9" s="15"/>
      <c r="L9" s="126" t="s">
        <v>35</v>
      </c>
      <c r="M9" s="126"/>
      <c r="N9" s="96"/>
      <c r="O9" s="28"/>
      <c r="P9" s="31">
        <v>283284</v>
      </c>
      <c r="Q9" s="32"/>
    </row>
    <row r="10" spans="2:17" ht="20.399999999999999" customHeight="1" x14ac:dyDescent="0.2">
      <c r="B10" s="15"/>
      <c r="D10" s="126" t="s">
        <v>2</v>
      </c>
      <c r="E10" s="126"/>
      <c r="F10" s="96"/>
      <c r="G10" s="28"/>
      <c r="H10" s="29">
        <v>555216189786</v>
      </c>
      <c r="I10" s="30"/>
      <c r="J10" s="15"/>
      <c r="K10" s="34"/>
      <c r="L10" s="34"/>
      <c r="M10" s="96"/>
      <c r="N10" s="96"/>
      <c r="O10" s="28"/>
      <c r="P10" s="31"/>
      <c r="Q10" s="35"/>
    </row>
    <row r="11" spans="2:17" ht="20.399999999999999" customHeight="1" x14ac:dyDescent="0.2">
      <c r="B11" s="15"/>
      <c r="D11" s="126" t="s">
        <v>30</v>
      </c>
      <c r="E11" s="126"/>
      <c r="F11" s="96"/>
      <c r="G11" s="28"/>
      <c r="H11" s="29">
        <v>3917769124</v>
      </c>
      <c r="I11" s="30"/>
      <c r="J11" s="15"/>
      <c r="K11" s="34" t="s">
        <v>13</v>
      </c>
      <c r="N11" s="96"/>
      <c r="O11" s="28"/>
      <c r="P11" s="31"/>
      <c r="Q11" s="32">
        <f>P12+P13</f>
        <v>5860219860428</v>
      </c>
    </row>
    <row r="12" spans="2:17" ht="20.399999999999999" customHeight="1" x14ac:dyDescent="0.2">
      <c r="B12" s="15"/>
      <c r="G12" s="28"/>
      <c r="H12" s="29"/>
      <c r="I12" s="30"/>
      <c r="J12" s="15"/>
      <c r="L12" s="126" t="s">
        <v>132</v>
      </c>
      <c r="M12" s="126"/>
      <c r="O12" s="28"/>
      <c r="P12" s="82">
        <v>0</v>
      </c>
      <c r="Q12" s="32"/>
    </row>
    <row r="13" spans="2:17" ht="23.4" customHeight="1" x14ac:dyDescent="0.2">
      <c r="B13" s="15"/>
      <c r="C13" s="34" t="s">
        <v>8</v>
      </c>
      <c r="D13" s="34"/>
      <c r="G13" s="28"/>
      <c r="H13" s="29"/>
      <c r="I13" s="101">
        <f>H14</f>
        <v>5238649001927</v>
      </c>
      <c r="J13" s="38"/>
      <c r="L13" s="127" t="s">
        <v>172</v>
      </c>
      <c r="M13" s="126"/>
      <c r="O13" s="28"/>
      <c r="P13" s="31">
        <v>5860219860428</v>
      </c>
      <c r="Q13" s="35"/>
    </row>
    <row r="14" spans="2:17" ht="20.399999999999999" customHeight="1" x14ac:dyDescent="0.2">
      <c r="B14" s="15"/>
      <c r="D14" s="1" t="s">
        <v>3</v>
      </c>
      <c r="F14" s="98"/>
      <c r="G14" s="28"/>
      <c r="H14" s="37">
        <f>SUM(G15:G18)</f>
        <v>5238649001927</v>
      </c>
      <c r="I14" s="30"/>
      <c r="J14" s="15"/>
      <c r="K14" s="34"/>
      <c r="N14" s="98"/>
      <c r="O14" s="28"/>
      <c r="P14" s="31"/>
      <c r="Q14" s="32"/>
    </row>
    <row r="15" spans="2:17" ht="20.399999999999999" customHeight="1" x14ac:dyDescent="0.2">
      <c r="B15" s="15"/>
      <c r="D15" s="36"/>
      <c r="E15" s="96" t="s">
        <v>4</v>
      </c>
      <c r="F15" s="98"/>
      <c r="G15" s="28">
        <v>5049680214877</v>
      </c>
      <c r="H15" s="29"/>
      <c r="I15" s="30"/>
      <c r="J15" s="15"/>
      <c r="M15" s="96"/>
      <c r="N15" s="98"/>
      <c r="O15" s="28"/>
      <c r="P15" s="31"/>
      <c r="Q15" s="32"/>
    </row>
    <row r="16" spans="2:17" ht="20.399999999999999" customHeight="1" x14ac:dyDescent="0.2">
      <c r="B16" s="15"/>
      <c r="E16" s="96" t="s">
        <v>6</v>
      </c>
      <c r="F16" s="96"/>
      <c r="G16" s="82">
        <v>0</v>
      </c>
      <c r="H16" s="29"/>
      <c r="I16" s="30"/>
      <c r="J16" s="15"/>
      <c r="M16" s="96"/>
      <c r="N16" s="96"/>
      <c r="O16" s="28"/>
      <c r="P16" s="31"/>
      <c r="Q16" s="32"/>
    </row>
    <row r="17" spans="2:17" ht="20.399999999999999" customHeight="1" x14ac:dyDescent="0.2">
      <c r="B17" s="15"/>
      <c r="E17" s="96" t="s">
        <v>74</v>
      </c>
      <c r="G17" s="82">
        <v>0</v>
      </c>
      <c r="H17" s="29"/>
      <c r="I17" s="30"/>
      <c r="J17" s="15"/>
      <c r="O17" s="28"/>
      <c r="P17" s="31"/>
      <c r="Q17" s="32"/>
    </row>
    <row r="18" spans="2:17" ht="20.399999999999999" customHeight="1" x14ac:dyDescent="0.2">
      <c r="B18" s="15"/>
      <c r="E18" s="96" t="s">
        <v>131</v>
      </c>
      <c r="G18" s="28">
        <v>188968787050</v>
      </c>
      <c r="H18" s="29"/>
      <c r="I18" s="30"/>
      <c r="J18" s="15"/>
      <c r="O18" s="28"/>
      <c r="P18" s="31"/>
      <c r="Q18" s="32"/>
    </row>
    <row r="19" spans="2:17" ht="20.399999999999999" customHeight="1" x14ac:dyDescent="0.2">
      <c r="B19" s="39"/>
      <c r="C19" s="40"/>
      <c r="D19" s="40"/>
      <c r="E19" s="40"/>
      <c r="F19" s="40"/>
      <c r="G19" s="43"/>
      <c r="H19" s="60"/>
      <c r="I19" s="61"/>
      <c r="J19" s="39"/>
      <c r="K19" s="40"/>
      <c r="L19" s="40"/>
      <c r="M19" s="40"/>
      <c r="N19" s="40"/>
      <c r="O19" s="43"/>
      <c r="P19" s="44"/>
      <c r="Q19" s="45"/>
    </row>
    <row r="20" spans="2:17" ht="20.399999999999999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f>SUM(I7:I19)</f>
        <v>5860220148547</v>
      </c>
      <c r="J20" s="10" t="s">
        <v>10</v>
      </c>
      <c r="K20" s="11"/>
      <c r="L20" s="11"/>
      <c r="M20" s="11"/>
      <c r="N20" s="11"/>
      <c r="O20" s="11"/>
      <c r="P20" s="13"/>
      <c r="Q20" s="35">
        <f>SUM(Q7:Q19)</f>
        <v>5860220148547</v>
      </c>
    </row>
    <row r="21" spans="2:17" ht="20.399999999999999" customHeight="1" x14ac:dyDescent="0.2">
      <c r="B21" s="46" t="str">
        <f>'1,2'!B18</f>
        <v>令　和　５　年　度</v>
      </c>
      <c r="C21" s="47"/>
      <c r="D21" s="47"/>
      <c r="E21" s="47"/>
      <c r="F21" s="47"/>
      <c r="G21" s="47"/>
      <c r="H21" s="47"/>
      <c r="I21" s="48">
        <v>5516244364824</v>
      </c>
      <c r="J21" s="49" t="str">
        <f>B21</f>
        <v>令　和　５　年　度</v>
      </c>
      <c r="K21" s="47"/>
      <c r="L21" s="47"/>
      <c r="M21" s="47"/>
      <c r="N21" s="47"/>
      <c r="O21" s="47"/>
      <c r="P21" s="50"/>
      <c r="Q21" s="51">
        <f>I21</f>
        <v>5516244364824</v>
      </c>
    </row>
    <row r="22" spans="2:17" ht="20.399999999999999" customHeight="1" x14ac:dyDescent="0.2">
      <c r="B22" s="52" t="str">
        <f>'1,2'!B19</f>
        <v>令　和　４　年　度</v>
      </c>
      <c r="C22" s="53"/>
      <c r="D22" s="53"/>
      <c r="E22" s="53"/>
      <c r="F22" s="53"/>
      <c r="G22" s="53"/>
      <c r="H22" s="53"/>
      <c r="I22" s="74">
        <v>5177793035658</v>
      </c>
      <c r="J22" s="55" t="str">
        <f>B22</f>
        <v>令　和　４　年　度</v>
      </c>
      <c r="K22" s="53"/>
      <c r="L22" s="53"/>
      <c r="M22" s="53"/>
      <c r="N22" s="53"/>
      <c r="O22" s="53"/>
      <c r="P22" s="56"/>
      <c r="Q22" s="75">
        <f>I22</f>
        <v>5177793035658</v>
      </c>
    </row>
    <row r="23" spans="2:17" ht="21.6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203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227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I30" s="16"/>
      <c r="J30" s="15"/>
      <c r="P30" s="17"/>
      <c r="Q30" s="18"/>
    </row>
    <row r="31" spans="2:17" ht="21.65" customHeight="1" x14ac:dyDescent="0.2">
      <c r="B31" s="19"/>
      <c r="C31" s="20" t="s">
        <v>16</v>
      </c>
      <c r="D31" s="20"/>
      <c r="E31" s="21"/>
      <c r="F31" s="21"/>
      <c r="G31" s="22"/>
      <c r="H31" s="23"/>
      <c r="I31" s="24">
        <f>H32</f>
        <v>228185580687</v>
      </c>
      <c r="J31" s="19"/>
      <c r="K31" s="20" t="s">
        <v>19</v>
      </c>
      <c r="L31" s="20"/>
      <c r="M31" s="21"/>
      <c r="N31" s="21"/>
      <c r="O31" s="22"/>
      <c r="P31" s="26"/>
      <c r="Q31" s="58">
        <f>SUM(P31:P43)</f>
        <v>572461268176</v>
      </c>
    </row>
    <row r="32" spans="2:17" ht="20.399999999999999" customHeight="1" x14ac:dyDescent="0.2">
      <c r="B32" s="15"/>
      <c r="D32" s="1" t="s">
        <v>17</v>
      </c>
      <c r="E32" s="96"/>
      <c r="F32" s="96"/>
      <c r="G32" s="28"/>
      <c r="H32" s="37">
        <f>SUM(G33:G42)</f>
        <v>228185580687</v>
      </c>
      <c r="I32" s="30"/>
      <c r="J32" s="15"/>
      <c r="L32" s="1" t="s">
        <v>20</v>
      </c>
      <c r="M32" s="96"/>
      <c r="N32" s="96"/>
      <c r="O32" s="28"/>
      <c r="P32" s="59">
        <f>SUM(O33:O38)</f>
        <v>7965296042</v>
      </c>
      <c r="Q32" s="32"/>
    </row>
    <row r="33" spans="2:17" ht="23.4" customHeight="1" x14ac:dyDescent="0.2">
      <c r="B33" s="15"/>
      <c r="E33" s="96" t="s">
        <v>159</v>
      </c>
      <c r="F33" s="96"/>
      <c r="G33" s="28">
        <v>197248646935</v>
      </c>
      <c r="H33" s="29"/>
      <c r="I33" s="30"/>
      <c r="J33" s="15"/>
      <c r="M33" s="63" t="s">
        <v>139</v>
      </c>
      <c r="N33" s="96"/>
      <c r="O33" s="28">
        <v>7847981627</v>
      </c>
      <c r="P33" s="31"/>
      <c r="Q33" s="32"/>
    </row>
    <row r="34" spans="2:17" ht="20.399999999999999" customHeight="1" x14ac:dyDescent="0.2">
      <c r="B34" s="15"/>
      <c r="E34" s="96" t="s">
        <v>161</v>
      </c>
      <c r="F34" s="96"/>
      <c r="G34" s="28">
        <v>2210985447</v>
      </c>
      <c r="H34" s="29"/>
      <c r="I34" s="30"/>
      <c r="J34" s="38"/>
      <c r="K34" s="34"/>
      <c r="L34" s="34"/>
      <c r="M34" s="63" t="s">
        <v>228</v>
      </c>
      <c r="N34" s="96"/>
      <c r="O34" s="90">
        <v>53550498</v>
      </c>
      <c r="P34" s="31"/>
      <c r="Q34" s="32"/>
    </row>
    <row r="35" spans="2:17" ht="23.4" customHeight="1" x14ac:dyDescent="0.2">
      <c r="B35" s="15"/>
      <c r="E35" s="96" t="s">
        <v>163</v>
      </c>
      <c r="F35" s="96"/>
      <c r="G35" s="28">
        <v>28522161632</v>
      </c>
      <c r="H35" s="29"/>
      <c r="I35" s="30"/>
      <c r="J35" s="38"/>
      <c r="K35" s="34"/>
      <c r="M35" s="96" t="s">
        <v>151</v>
      </c>
      <c r="N35" s="96"/>
      <c r="O35" s="82">
        <v>0</v>
      </c>
      <c r="P35" s="31"/>
      <c r="Q35" s="32"/>
    </row>
    <row r="36" spans="2:17" ht="23.4" customHeight="1" x14ac:dyDescent="0.2">
      <c r="B36" s="15"/>
      <c r="E36" s="99" t="s">
        <v>233</v>
      </c>
      <c r="F36" s="96"/>
      <c r="G36" s="28">
        <v>78236971</v>
      </c>
      <c r="H36" s="29"/>
      <c r="I36" s="30"/>
      <c r="J36" s="38"/>
      <c r="K36" s="34"/>
      <c r="M36" s="96" t="s">
        <v>135</v>
      </c>
      <c r="N36" s="96"/>
      <c r="O36" s="90">
        <v>20668087</v>
      </c>
      <c r="P36" s="31"/>
      <c r="Q36" s="32"/>
    </row>
    <row r="37" spans="2:17" ht="22.25" customHeight="1" x14ac:dyDescent="0.2">
      <c r="B37" s="15"/>
      <c r="E37" s="96" t="s">
        <v>133</v>
      </c>
      <c r="F37" s="96"/>
      <c r="G37" s="28">
        <v>60798572</v>
      </c>
      <c r="H37" s="29"/>
      <c r="I37" s="30"/>
      <c r="J37" s="38"/>
      <c r="K37" s="34"/>
      <c r="M37" s="96" t="s">
        <v>152</v>
      </c>
      <c r="N37" s="96"/>
      <c r="O37" s="28">
        <v>43095830</v>
      </c>
      <c r="P37" s="59"/>
      <c r="Q37" s="32"/>
    </row>
    <row r="38" spans="2:17" ht="20.399999999999999" customHeight="1" x14ac:dyDescent="0.2">
      <c r="B38" s="15"/>
      <c r="E38" s="96" t="s">
        <v>134</v>
      </c>
      <c r="F38" s="96"/>
      <c r="G38" s="82">
        <v>0</v>
      </c>
      <c r="H38" s="29"/>
      <c r="I38" s="30"/>
      <c r="J38" s="38"/>
      <c r="K38" s="34"/>
      <c r="M38" s="96" t="s">
        <v>244</v>
      </c>
      <c r="N38" s="96"/>
      <c r="O38" s="82">
        <v>0</v>
      </c>
      <c r="P38" s="31"/>
      <c r="Q38" s="32"/>
    </row>
    <row r="39" spans="2:17" ht="20.399999999999999" customHeight="1" x14ac:dyDescent="0.2">
      <c r="B39" s="15"/>
      <c r="E39" s="96" t="s">
        <v>181</v>
      </c>
      <c r="F39" s="96"/>
      <c r="G39" s="92">
        <v>0</v>
      </c>
      <c r="H39" s="29"/>
      <c r="I39" s="30"/>
      <c r="J39" s="38"/>
      <c r="K39" s="34"/>
      <c r="L39" s="1" t="s">
        <v>23</v>
      </c>
      <c r="N39" s="96"/>
      <c r="O39" s="28"/>
      <c r="P39" s="31">
        <f>SUM(O40:O42)</f>
        <v>564495972134</v>
      </c>
      <c r="Q39" s="32"/>
    </row>
    <row r="40" spans="2:17" ht="23.4" customHeight="1" x14ac:dyDescent="0.2">
      <c r="B40" s="15"/>
      <c r="E40" s="99" t="s">
        <v>229</v>
      </c>
      <c r="F40" s="96"/>
      <c r="G40" s="28">
        <v>64436654</v>
      </c>
      <c r="H40" s="29"/>
      <c r="I40" s="30"/>
      <c r="J40" s="38"/>
      <c r="K40" s="34"/>
      <c r="M40" s="96" t="s">
        <v>24</v>
      </c>
      <c r="N40" s="96"/>
      <c r="O40" s="28">
        <v>629014727</v>
      </c>
      <c r="P40" s="31"/>
      <c r="Q40" s="32"/>
    </row>
    <row r="41" spans="2:17" ht="23.4" customHeight="1" x14ac:dyDescent="0.2">
      <c r="B41" s="15"/>
      <c r="E41" s="99" t="s">
        <v>231</v>
      </c>
      <c r="F41" s="96"/>
      <c r="G41" s="82">
        <v>0</v>
      </c>
      <c r="H41" s="29"/>
      <c r="I41" s="30"/>
      <c r="J41" s="38"/>
      <c r="K41" s="34"/>
      <c r="M41" s="96" t="s">
        <v>25</v>
      </c>
      <c r="N41" s="96"/>
      <c r="O41" s="82">
        <v>0</v>
      </c>
      <c r="P41" s="31"/>
      <c r="Q41" s="32"/>
    </row>
    <row r="42" spans="2:17" ht="20.399999999999999" customHeight="1" x14ac:dyDescent="0.2">
      <c r="B42" s="15"/>
      <c r="E42" s="96" t="s">
        <v>56</v>
      </c>
      <c r="F42" s="96"/>
      <c r="G42" s="28">
        <v>314476</v>
      </c>
      <c r="H42" s="29"/>
      <c r="I42" s="30"/>
      <c r="J42" s="38"/>
      <c r="K42" s="34"/>
      <c r="M42" s="96" t="s">
        <v>183</v>
      </c>
      <c r="N42" s="96"/>
      <c r="O42" s="28">
        <v>563866957407</v>
      </c>
      <c r="P42" s="59"/>
      <c r="Q42" s="32"/>
    </row>
    <row r="43" spans="2:17" ht="20.399999999999999" customHeight="1" x14ac:dyDescent="0.2">
      <c r="B43" s="15"/>
      <c r="F43" s="96"/>
      <c r="G43" s="28"/>
      <c r="H43" s="29"/>
      <c r="I43" s="30"/>
      <c r="J43" s="38"/>
      <c r="K43" s="34"/>
      <c r="L43" s="129" t="s">
        <v>179</v>
      </c>
      <c r="M43" s="129"/>
      <c r="N43" s="96"/>
      <c r="O43" s="28"/>
      <c r="P43" s="82">
        <v>0</v>
      </c>
      <c r="Q43" s="32"/>
    </row>
    <row r="44" spans="2:17" ht="20.399999999999999" customHeight="1" x14ac:dyDescent="0.2">
      <c r="B44" s="15"/>
      <c r="C44" s="34" t="s">
        <v>18</v>
      </c>
      <c r="F44" s="96"/>
      <c r="G44" s="28"/>
      <c r="H44" s="29"/>
      <c r="I44" s="30">
        <f>H45</f>
        <v>299949856</v>
      </c>
      <c r="J44" s="15"/>
      <c r="K44" s="104"/>
      <c r="M44" s="96" t="s">
        <v>249</v>
      </c>
      <c r="N44" s="96"/>
      <c r="O44" s="82">
        <v>0</v>
      </c>
      <c r="P44" s="31"/>
      <c r="Q44" s="32"/>
    </row>
    <row r="45" spans="2:17" ht="33.65" customHeight="1" x14ac:dyDescent="0.2">
      <c r="B45" s="15"/>
      <c r="D45" s="1" t="s">
        <v>75</v>
      </c>
      <c r="F45" s="96"/>
      <c r="G45" s="28"/>
      <c r="H45" s="29">
        <v>299949856</v>
      </c>
      <c r="I45" s="101"/>
      <c r="J45" s="15"/>
      <c r="M45" s="114" t="s">
        <v>94</v>
      </c>
      <c r="N45" s="96"/>
      <c r="O45" s="92">
        <v>0</v>
      </c>
      <c r="P45" s="31"/>
      <c r="Q45" s="35"/>
    </row>
    <row r="46" spans="2:17" ht="33.65" customHeight="1" x14ac:dyDescent="0.2">
      <c r="B46" s="15"/>
      <c r="F46" s="96"/>
      <c r="G46" s="28"/>
      <c r="H46" s="29"/>
      <c r="I46" s="101"/>
      <c r="J46" s="15"/>
      <c r="N46" s="96"/>
      <c r="O46" s="28"/>
      <c r="P46" s="29"/>
      <c r="Q46" s="16"/>
    </row>
    <row r="47" spans="2:17" ht="20.399999999999999" customHeight="1" x14ac:dyDescent="0.2">
      <c r="B47" s="15"/>
      <c r="C47" s="138"/>
      <c r="D47" s="138"/>
      <c r="E47" s="138"/>
      <c r="G47" s="28"/>
      <c r="H47" s="29"/>
      <c r="I47" s="30">
        <f>H48</f>
        <v>5860219860428</v>
      </c>
      <c r="J47" s="15"/>
      <c r="N47" s="96"/>
      <c r="O47" s="28"/>
      <c r="Q47" s="30">
        <f>P48</f>
        <v>5516244110303</v>
      </c>
    </row>
    <row r="48" spans="2:17" ht="26" customHeight="1" x14ac:dyDescent="0.2">
      <c r="B48" s="15"/>
      <c r="D48" s="134" t="s">
        <v>204</v>
      </c>
      <c r="E48" s="134"/>
      <c r="G48" s="28"/>
      <c r="H48" s="29">
        <v>5860219860428</v>
      </c>
      <c r="I48" s="101"/>
      <c r="J48" s="38"/>
      <c r="K48" s="34"/>
      <c r="L48" s="134" t="s">
        <v>173</v>
      </c>
      <c r="M48" s="134"/>
      <c r="N48" s="96"/>
      <c r="O48" s="28"/>
      <c r="P48" s="29">
        <v>5516244110303</v>
      </c>
      <c r="Q48" s="30"/>
    </row>
    <row r="49" spans="2:17" ht="20.399999999999999" customHeight="1" x14ac:dyDescent="0.2">
      <c r="B49" s="15"/>
      <c r="E49" s="98"/>
      <c r="G49" s="28"/>
      <c r="H49" s="29"/>
      <c r="I49" s="30"/>
      <c r="J49" s="38"/>
      <c r="L49" s="34"/>
      <c r="M49" s="96"/>
      <c r="O49" s="28"/>
      <c r="P49" s="29"/>
      <c r="Q49" s="16"/>
    </row>
    <row r="50" spans="2:17" ht="20.399999999999999" customHeight="1" x14ac:dyDescent="0.2">
      <c r="B50" s="15"/>
      <c r="C50" s="34" t="s">
        <v>118</v>
      </c>
      <c r="E50" s="98"/>
      <c r="G50" s="28"/>
      <c r="H50" s="29"/>
      <c r="I50" s="101">
        <f>H51</f>
        <v>219092</v>
      </c>
      <c r="J50" s="38"/>
      <c r="K50" s="34" t="s">
        <v>141</v>
      </c>
      <c r="O50" s="28"/>
      <c r="Q50" s="30">
        <f>P51</f>
        <v>231584</v>
      </c>
    </row>
    <row r="51" spans="2:17" ht="20.399999999999999" customHeight="1" x14ac:dyDescent="0.2">
      <c r="B51" s="15"/>
      <c r="D51" s="1" t="s">
        <v>143</v>
      </c>
      <c r="G51" s="28"/>
      <c r="H51" s="29">
        <v>219092</v>
      </c>
      <c r="I51" s="30"/>
      <c r="J51" s="15"/>
      <c r="K51" s="34"/>
      <c r="L51" s="136" t="s">
        <v>142</v>
      </c>
      <c r="M51" s="136"/>
      <c r="O51" s="28"/>
      <c r="P51" s="29">
        <v>231584</v>
      </c>
      <c r="Q51" s="30"/>
    </row>
    <row r="52" spans="2:17" ht="20.399999999999999" customHeight="1" x14ac:dyDescent="0.2">
      <c r="B52" s="15"/>
      <c r="G52" s="28"/>
      <c r="H52" s="29"/>
      <c r="I52" s="101"/>
      <c r="L52" s="103"/>
      <c r="M52" s="103"/>
      <c r="N52" s="98"/>
      <c r="O52" s="33"/>
      <c r="Q52" s="16"/>
    </row>
    <row r="53" spans="2:17" ht="20.399999999999999" customHeight="1" x14ac:dyDescent="0.2">
      <c r="B53" s="15"/>
      <c r="C53" s="34" t="s">
        <v>26</v>
      </c>
      <c r="G53" s="28"/>
      <c r="H53" s="29"/>
      <c r="I53" s="83">
        <v>0</v>
      </c>
      <c r="K53" s="34" t="s">
        <v>116</v>
      </c>
      <c r="N53" s="98"/>
      <c r="O53" s="33"/>
      <c r="P53" s="17"/>
      <c r="Q53" s="83">
        <v>0</v>
      </c>
    </row>
    <row r="54" spans="2:17" ht="20.399999999999999" customHeight="1" x14ac:dyDescent="0.2">
      <c r="B54" s="39"/>
      <c r="C54" s="40"/>
      <c r="D54" s="40"/>
      <c r="E54" s="67"/>
      <c r="F54" s="67"/>
      <c r="G54" s="43"/>
      <c r="H54" s="60"/>
      <c r="I54" s="61"/>
      <c r="J54" s="40"/>
      <c r="K54" s="40"/>
      <c r="L54" s="40"/>
      <c r="M54" s="40"/>
      <c r="O54" s="41"/>
      <c r="P54" s="68"/>
      <c r="Q54" s="64"/>
    </row>
    <row r="55" spans="2:17" ht="20.399999999999999" customHeight="1" x14ac:dyDescent="0.2">
      <c r="B55" s="10" t="s">
        <v>10</v>
      </c>
      <c r="C55" s="11"/>
      <c r="D55" s="11"/>
      <c r="E55" s="11"/>
      <c r="F55" s="11"/>
      <c r="G55" s="11"/>
      <c r="H55" s="11"/>
      <c r="I55" s="101">
        <f>SUM(I31:I54)</f>
        <v>6088705610063</v>
      </c>
      <c r="J55" s="10" t="s">
        <v>10</v>
      </c>
      <c r="K55" s="11"/>
      <c r="L55" s="11"/>
      <c r="M55" s="11"/>
      <c r="N55" s="47"/>
      <c r="O55" s="11"/>
      <c r="P55" s="13"/>
      <c r="Q55" s="35">
        <f>SUM(Q31:Q51)</f>
        <v>6088705610063</v>
      </c>
    </row>
    <row r="56" spans="2:17" ht="20.399999999999999" customHeight="1" x14ac:dyDescent="0.2">
      <c r="B56" s="49" t="str">
        <f>B21</f>
        <v>令　和　５　年　度</v>
      </c>
      <c r="C56" s="47"/>
      <c r="D56" s="47"/>
      <c r="E56" s="47"/>
      <c r="F56" s="47"/>
      <c r="G56" s="47"/>
      <c r="H56" s="47"/>
      <c r="I56" s="48">
        <v>5736831080194</v>
      </c>
      <c r="J56" s="49" t="str">
        <f>B56</f>
        <v>令　和　５　年　度</v>
      </c>
      <c r="K56" s="47"/>
      <c r="L56" s="47"/>
      <c r="M56" s="47"/>
      <c r="N56" s="11"/>
      <c r="O56" s="47"/>
      <c r="P56" s="50"/>
      <c r="Q56" s="51">
        <f>I56</f>
        <v>5736831080194</v>
      </c>
    </row>
    <row r="57" spans="2:17" ht="20.399999999999999" customHeight="1" x14ac:dyDescent="0.2">
      <c r="B57" s="55" t="str">
        <f>B22</f>
        <v>令　和　４　年　度</v>
      </c>
      <c r="C57" s="53"/>
      <c r="D57" s="53"/>
      <c r="E57" s="53"/>
      <c r="F57" s="53"/>
      <c r="G57" s="53"/>
      <c r="H57" s="53"/>
      <c r="I57" s="74">
        <v>5397664119029</v>
      </c>
      <c r="J57" s="55" t="str">
        <f>B57</f>
        <v>令　和　４　年　度</v>
      </c>
      <c r="K57" s="53"/>
      <c r="L57" s="53"/>
      <c r="M57" s="53"/>
      <c r="N57" s="76"/>
      <c r="O57" s="53"/>
      <c r="P57" s="56"/>
      <c r="Q57" s="75">
        <f>I57</f>
        <v>5397664119029</v>
      </c>
    </row>
    <row r="58" spans="2:17" ht="4.75" customHeight="1" x14ac:dyDescent="0.2">
      <c r="N58" s="77"/>
    </row>
    <row r="59" spans="2:17" ht="22.5" customHeight="1" x14ac:dyDescent="0.2"/>
    <row r="60" spans="2:17" ht="22.5" customHeight="1" x14ac:dyDescent="0.2"/>
    <row r="71" ht="8.25" customHeight="1" x14ac:dyDescent="0.2"/>
    <row r="77" ht="23.4" customHeight="1" x14ac:dyDescent="0.2"/>
    <row r="78" ht="23.4" customHeight="1" x14ac:dyDescent="0.2"/>
    <row r="79" ht="23.4" customHeight="1" x14ac:dyDescent="0.2"/>
  </sheetData>
  <mergeCells count="13">
    <mergeCell ref="L51:M51"/>
    <mergeCell ref="L43:M43"/>
    <mergeCell ref="D8:E8"/>
    <mergeCell ref="L8:M8"/>
    <mergeCell ref="D9:E9"/>
    <mergeCell ref="L9:M9"/>
    <mergeCell ref="D10:E10"/>
    <mergeCell ref="L13:M13"/>
    <mergeCell ref="D11:E11"/>
    <mergeCell ref="L12:M12"/>
    <mergeCell ref="C47:E47"/>
    <mergeCell ref="D48:E48"/>
    <mergeCell ref="L48:M48"/>
  </mergeCells>
  <phoneticPr fontId="2"/>
  <pageMargins left="0.51181102362204722" right="0.51181102362204722" top="1.1023622047244095" bottom="0.59055118110236227" header="0.35433070866141736" footer="0.23622047244094491"/>
  <pageSetup paperSize="9" scale="66" orientation="portrait" r:id="rId1"/>
  <headerFooter alignWithMargins="0"/>
  <ignoredErrors>
    <ignoredError sqref="P39 I44 I47 Q11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B1:Q76"/>
  <sheetViews>
    <sheetView showGridLines="0" view="pageBreakPreview" topLeftCell="A48" zoomScale="115" zoomScaleNormal="100" zoomScaleSheetLayoutView="115" workbookViewId="0">
      <selection activeCell="Q48" sqref="Q48"/>
    </sheetView>
  </sheetViews>
  <sheetFormatPr defaultColWidth="9" defaultRowHeight="11.5" x14ac:dyDescent="0.2"/>
  <cols>
    <col min="1" max="1" width="1.5429687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205</v>
      </c>
      <c r="C2" s="3"/>
      <c r="D2" s="3"/>
      <c r="J2" s="3"/>
      <c r="K2" s="3"/>
      <c r="L2" s="3"/>
      <c r="Q2" s="141" t="s">
        <v>227</v>
      </c>
    </row>
    <row r="3" spans="2:17" ht="7.25" customHeight="1" x14ac:dyDescent="0.2">
      <c r="B3" s="3"/>
      <c r="C3" s="3"/>
      <c r="D3" s="3"/>
      <c r="J3" s="3"/>
      <c r="K3" s="3"/>
      <c r="L3" s="3"/>
      <c r="Q3" s="141"/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16.7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SUM(H8:H13)</f>
        <v>5626798784</v>
      </c>
      <c r="J7" s="25"/>
      <c r="K7" s="20" t="s">
        <v>27</v>
      </c>
      <c r="L7" s="20"/>
      <c r="M7" s="21"/>
      <c r="N7" s="21"/>
      <c r="O7" s="22"/>
      <c r="P7" s="26"/>
      <c r="Q7" s="58">
        <f>SUM(P8:P10)</f>
        <v>1318003569</v>
      </c>
    </row>
    <row r="8" spans="2:17" ht="16.75" customHeight="1" x14ac:dyDescent="0.2">
      <c r="B8" s="15"/>
      <c r="D8" s="126" t="s">
        <v>0</v>
      </c>
      <c r="E8" s="126"/>
      <c r="F8" s="96"/>
      <c r="G8" s="28"/>
      <c r="H8" s="29">
        <v>430743574</v>
      </c>
      <c r="I8" s="30"/>
      <c r="J8" s="15"/>
      <c r="L8" s="126" t="s">
        <v>33</v>
      </c>
      <c r="M8" s="126"/>
      <c r="N8" s="96"/>
      <c r="O8" s="28"/>
      <c r="P8" s="31">
        <v>1308188960</v>
      </c>
      <c r="Q8" s="32"/>
    </row>
    <row r="9" spans="2:17" ht="16.75" customHeight="1" x14ac:dyDescent="0.2">
      <c r="B9" s="15"/>
      <c r="D9" s="126" t="s">
        <v>1</v>
      </c>
      <c r="E9" s="126"/>
      <c r="F9" s="96"/>
      <c r="G9" s="28"/>
      <c r="H9" s="29">
        <v>4800000000</v>
      </c>
      <c r="I9" s="30"/>
      <c r="J9" s="15"/>
      <c r="L9" s="126" t="s">
        <v>34</v>
      </c>
      <c r="M9" s="126"/>
      <c r="N9" s="96"/>
      <c r="O9" s="28"/>
      <c r="P9" s="31">
        <v>3824808</v>
      </c>
      <c r="Q9" s="32"/>
    </row>
    <row r="10" spans="2:17" ht="16.75" customHeight="1" x14ac:dyDescent="0.2">
      <c r="B10" s="15"/>
      <c r="D10" s="126" t="s">
        <v>28</v>
      </c>
      <c r="E10" s="126"/>
      <c r="F10" s="96"/>
      <c r="G10" s="28"/>
      <c r="H10" s="29">
        <v>961247</v>
      </c>
      <c r="I10" s="30"/>
      <c r="J10" s="15"/>
      <c r="L10" s="126" t="s">
        <v>122</v>
      </c>
      <c r="M10" s="126"/>
      <c r="N10" s="96"/>
      <c r="O10" s="28"/>
      <c r="P10" s="31">
        <v>5989801</v>
      </c>
      <c r="Q10" s="32"/>
    </row>
    <row r="11" spans="2:17" ht="16.75" customHeight="1" x14ac:dyDescent="0.2">
      <c r="B11" s="15"/>
      <c r="D11" s="126" t="s">
        <v>29</v>
      </c>
      <c r="E11" s="126"/>
      <c r="F11" s="96"/>
      <c r="G11" s="28"/>
      <c r="H11" s="29">
        <v>1454891</v>
      </c>
      <c r="I11" s="30"/>
      <c r="J11" s="15"/>
      <c r="O11" s="33"/>
      <c r="P11" s="17"/>
      <c r="Q11" s="18"/>
    </row>
    <row r="12" spans="2:17" ht="16.75" customHeight="1" x14ac:dyDescent="0.2">
      <c r="B12" s="15"/>
      <c r="D12" s="126" t="s">
        <v>2</v>
      </c>
      <c r="E12" s="126"/>
      <c r="F12" s="96"/>
      <c r="G12" s="28"/>
      <c r="H12" s="29">
        <v>2652588</v>
      </c>
      <c r="I12" s="30"/>
      <c r="J12" s="15"/>
      <c r="K12" s="34" t="s">
        <v>36</v>
      </c>
      <c r="M12" s="96"/>
      <c r="N12" s="96"/>
      <c r="O12" s="28"/>
      <c r="P12" s="31"/>
      <c r="Q12" s="35">
        <f>SUM(P13:P15)</f>
        <v>873722824</v>
      </c>
    </row>
    <row r="13" spans="2:17" ht="16.75" customHeight="1" x14ac:dyDescent="0.2">
      <c r="B13" s="15"/>
      <c r="D13" s="126" t="s">
        <v>30</v>
      </c>
      <c r="E13" s="126"/>
      <c r="F13" s="96"/>
      <c r="G13" s="28"/>
      <c r="H13" s="29">
        <v>390986484</v>
      </c>
      <c r="I13" s="30"/>
      <c r="J13" s="15"/>
      <c r="K13" s="34"/>
      <c r="L13" s="1" t="s">
        <v>79</v>
      </c>
      <c r="M13" s="96"/>
      <c r="N13" s="96"/>
      <c r="O13" s="28"/>
      <c r="P13" s="82">
        <v>0</v>
      </c>
      <c r="Q13" s="32"/>
    </row>
    <row r="14" spans="2:17" ht="16.75" customHeight="1" x14ac:dyDescent="0.2">
      <c r="B14" s="15"/>
      <c r="F14" s="96"/>
      <c r="G14" s="28"/>
      <c r="H14" s="29"/>
      <c r="I14" s="30"/>
      <c r="J14" s="15"/>
      <c r="K14" s="34"/>
      <c r="L14" s="1" t="s">
        <v>80</v>
      </c>
      <c r="M14" s="96"/>
      <c r="N14" s="96"/>
      <c r="O14" s="28"/>
      <c r="P14" s="82">
        <v>0</v>
      </c>
      <c r="Q14" s="32"/>
    </row>
    <row r="15" spans="2:17" ht="16.75" customHeight="1" x14ac:dyDescent="0.2">
      <c r="B15" s="15"/>
      <c r="C15" s="34" t="s">
        <v>8</v>
      </c>
      <c r="E15" s="96"/>
      <c r="F15" s="96"/>
      <c r="G15" s="28"/>
      <c r="H15" s="29"/>
      <c r="I15" s="101">
        <f>H16+H21</f>
        <v>3040936485</v>
      </c>
      <c r="J15" s="15"/>
      <c r="L15" s="1" t="s">
        <v>37</v>
      </c>
      <c r="M15" s="96"/>
      <c r="N15" s="96"/>
      <c r="O15" s="28"/>
      <c r="P15" s="59">
        <f>SUM(O16:O17)</f>
        <v>873722824</v>
      </c>
      <c r="Q15" s="32"/>
    </row>
    <row r="16" spans="2:17" ht="16.75" customHeight="1" x14ac:dyDescent="0.2">
      <c r="B16" s="15"/>
      <c r="D16" s="1" t="s">
        <v>31</v>
      </c>
      <c r="G16" s="28"/>
      <c r="H16" s="37">
        <f>SUM(G17:G19)</f>
        <v>3040422485</v>
      </c>
      <c r="I16" s="30"/>
      <c r="J16" s="15"/>
      <c r="M16" s="96" t="s">
        <v>38</v>
      </c>
      <c r="N16" s="96"/>
      <c r="O16" s="28">
        <v>785184497</v>
      </c>
      <c r="P16" s="31"/>
      <c r="Q16" s="32"/>
    </row>
    <row r="17" spans="2:17" ht="16.75" customHeight="1" x14ac:dyDescent="0.2">
      <c r="B17" s="15"/>
      <c r="C17" s="34"/>
      <c r="D17" s="34"/>
      <c r="E17" s="99" t="s">
        <v>77</v>
      </c>
      <c r="G17" s="28">
        <v>434234651</v>
      </c>
      <c r="H17" s="29"/>
      <c r="I17" s="30"/>
      <c r="J17" s="38"/>
      <c r="M17" s="96" t="s">
        <v>81</v>
      </c>
      <c r="O17" s="28">
        <v>88538327</v>
      </c>
      <c r="P17" s="31"/>
      <c r="Q17" s="32"/>
    </row>
    <row r="18" spans="2:17" ht="16.75" customHeight="1" x14ac:dyDescent="0.2">
      <c r="B18" s="15"/>
      <c r="E18" s="98" t="s">
        <v>32</v>
      </c>
      <c r="F18" s="98"/>
      <c r="G18" s="28">
        <v>11187834</v>
      </c>
      <c r="H18" s="29"/>
      <c r="I18" s="30"/>
      <c r="J18" s="15"/>
      <c r="O18" s="28"/>
      <c r="P18" s="31"/>
      <c r="Q18" s="32"/>
    </row>
    <row r="19" spans="2:17" ht="16.75" customHeight="1" x14ac:dyDescent="0.2">
      <c r="B19" s="15"/>
      <c r="E19" s="99" t="s">
        <v>78</v>
      </c>
      <c r="F19" s="96"/>
      <c r="G19" s="28">
        <v>2595000000</v>
      </c>
      <c r="H19" s="29"/>
      <c r="I19" s="30"/>
      <c r="J19" s="15"/>
      <c r="K19" s="34" t="s">
        <v>13</v>
      </c>
      <c r="L19" s="34"/>
      <c r="N19" s="98"/>
      <c r="O19" s="28"/>
      <c r="P19" s="31"/>
      <c r="Q19" s="35">
        <f>SUM(P20:P22)</f>
        <v>6476008876</v>
      </c>
    </row>
    <row r="20" spans="2:17" ht="16.75" customHeight="1" x14ac:dyDescent="0.2">
      <c r="B20" s="15"/>
      <c r="E20" s="99"/>
      <c r="F20" s="96"/>
      <c r="G20" s="28"/>
      <c r="H20" s="29"/>
      <c r="I20" s="30"/>
      <c r="J20" s="15"/>
      <c r="L20" s="1" t="s">
        <v>82</v>
      </c>
      <c r="M20" s="98"/>
      <c r="N20" s="96"/>
      <c r="O20" s="28"/>
      <c r="P20" s="59">
        <f>O21</f>
        <v>3990000000</v>
      </c>
      <c r="Q20" s="32"/>
    </row>
    <row r="21" spans="2:17" ht="16.75" customHeight="1" x14ac:dyDescent="0.2">
      <c r="B21" s="15"/>
      <c r="C21" s="78"/>
      <c r="D21" s="86" t="s">
        <v>245</v>
      </c>
      <c r="E21" s="110"/>
      <c r="F21" s="96"/>
      <c r="G21" s="28"/>
      <c r="H21" s="29">
        <f>G22</f>
        <v>514000</v>
      </c>
      <c r="I21" s="30"/>
      <c r="J21" s="15"/>
      <c r="M21" s="96" t="s">
        <v>83</v>
      </c>
      <c r="N21" s="96"/>
      <c r="O21" s="28">
        <v>3990000000</v>
      </c>
      <c r="P21" s="31"/>
      <c r="Q21" s="32"/>
    </row>
    <row r="22" spans="2:17" ht="16.75" customHeight="1" x14ac:dyDescent="0.2">
      <c r="B22" s="15"/>
      <c r="C22" s="86"/>
      <c r="D22" s="86"/>
      <c r="E22" s="110" t="s">
        <v>246</v>
      </c>
      <c r="F22" s="96"/>
      <c r="G22" s="28">
        <v>514000</v>
      </c>
      <c r="H22" s="29"/>
      <c r="I22" s="30"/>
      <c r="J22" s="15"/>
      <c r="L22" s="1" t="s">
        <v>39</v>
      </c>
      <c r="M22" s="98"/>
      <c r="N22" s="96"/>
      <c r="O22" s="28"/>
      <c r="P22" s="59">
        <f>O23</f>
        <v>2486008876</v>
      </c>
      <c r="Q22" s="32"/>
    </row>
    <row r="23" spans="2:17" ht="16.75" customHeight="1" x14ac:dyDescent="0.2">
      <c r="B23" s="15"/>
      <c r="E23" s="99"/>
      <c r="F23" s="96"/>
      <c r="G23" s="28"/>
      <c r="H23" s="29"/>
      <c r="I23" s="30"/>
      <c r="J23" s="15"/>
      <c r="M23" s="96" t="s">
        <v>40</v>
      </c>
      <c r="N23" s="96"/>
      <c r="O23" s="28">
        <v>2486008876</v>
      </c>
      <c r="P23" s="31"/>
      <c r="Q23" s="32"/>
    </row>
    <row r="24" spans="2:17" ht="6" customHeight="1" x14ac:dyDescent="0.2">
      <c r="B24" s="39"/>
      <c r="C24" s="40"/>
      <c r="D24" s="40"/>
      <c r="E24" s="40"/>
      <c r="F24" s="40"/>
      <c r="G24" s="41"/>
      <c r="H24" s="40"/>
      <c r="I24" s="42"/>
      <c r="J24" s="39"/>
      <c r="K24" s="40"/>
      <c r="L24" s="40"/>
      <c r="M24" s="40"/>
      <c r="N24" s="40"/>
      <c r="O24" s="41"/>
      <c r="P24" s="68"/>
      <c r="Q24" s="64"/>
    </row>
    <row r="25" spans="2:17" ht="16.75" customHeight="1" x14ac:dyDescent="0.2">
      <c r="B25" s="10" t="s">
        <v>10</v>
      </c>
      <c r="C25" s="11"/>
      <c r="D25" s="11"/>
      <c r="E25" s="11"/>
      <c r="F25" s="11"/>
      <c r="G25" s="11"/>
      <c r="H25" s="11"/>
      <c r="I25" s="101">
        <f>SUM(I7:I24)</f>
        <v>8667735269</v>
      </c>
      <c r="J25" s="10" t="s">
        <v>10</v>
      </c>
      <c r="K25" s="11"/>
      <c r="L25" s="11"/>
      <c r="M25" s="11"/>
      <c r="N25" s="11"/>
      <c r="O25" s="11"/>
      <c r="P25" s="13"/>
      <c r="Q25" s="35">
        <f>SUM(Q7:Q24)</f>
        <v>8667735269</v>
      </c>
    </row>
    <row r="26" spans="2:17" ht="16.75" customHeight="1" x14ac:dyDescent="0.2">
      <c r="B26" s="46" t="str">
        <f>'1,2'!B18</f>
        <v>令　和　５　年　度</v>
      </c>
      <c r="C26" s="47"/>
      <c r="D26" s="47"/>
      <c r="E26" s="47"/>
      <c r="F26" s="47"/>
      <c r="G26" s="47"/>
      <c r="H26" s="47"/>
      <c r="I26" s="48">
        <v>8334245724</v>
      </c>
      <c r="J26" s="49" t="str">
        <f>B26</f>
        <v>令　和　５　年　度</v>
      </c>
      <c r="K26" s="47"/>
      <c r="L26" s="47"/>
      <c r="M26" s="47"/>
      <c r="N26" s="47"/>
      <c r="O26" s="47"/>
      <c r="P26" s="50"/>
      <c r="Q26" s="51">
        <f>I26</f>
        <v>8334245724</v>
      </c>
    </row>
    <row r="27" spans="2:17" ht="16.75" customHeight="1" x14ac:dyDescent="0.2">
      <c r="B27" s="52" t="str">
        <f>'1,2'!B19</f>
        <v>令　和　４　年　度</v>
      </c>
      <c r="C27" s="53"/>
      <c r="D27" s="53"/>
      <c r="E27" s="53"/>
      <c r="F27" s="53"/>
      <c r="G27" s="53"/>
      <c r="H27" s="53"/>
      <c r="I27" s="54">
        <v>8685372170</v>
      </c>
      <c r="J27" s="55" t="str">
        <f>B27</f>
        <v>令　和　４　年　度</v>
      </c>
      <c r="K27" s="53"/>
      <c r="L27" s="53"/>
      <c r="M27" s="53"/>
      <c r="N27" s="53"/>
      <c r="O27" s="53"/>
      <c r="P27" s="56"/>
      <c r="Q27" s="57">
        <f>I27</f>
        <v>8685372170</v>
      </c>
    </row>
    <row r="28" spans="2:17" ht="12.65" customHeight="1" x14ac:dyDescent="0.2">
      <c r="H28" s="69"/>
    </row>
    <row r="29" spans="2:17" ht="21.65" hidden="1" customHeight="1" x14ac:dyDescent="0.2"/>
    <row r="30" spans="2:17" ht="12.65" customHeight="1" x14ac:dyDescent="0.2">
      <c r="H30" s="107">
        <v>988579174</v>
      </c>
    </row>
    <row r="31" spans="2:17" ht="12.65" customHeight="1" x14ac:dyDescent="0.2"/>
    <row r="32" spans="2:17" ht="12.65" customHeight="1" x14ac:dyDescent="0.2"/>
    <row r="33" spans="2:17" ht="12.65" customHeight="1" x14ac:dyDescent="0.2">
      <c r="B33" s="3" t="s">
        <v>243</v>
      </c>
      <c r="C33" s="3"/>
      <c r="D33" s="3"/>
      <c r="J33" s="3"/>
      <c r="K33" s="3"/>
      <c r="L33" s="3"/>
    </row>
    <row r="34" spans="2:17" ht="12.65" customHeight="1" x14ac:dyDescent="0.2">
      <c r="B34" s="3"/>
      <c r="C34" s="3"/>
      <c r="D34" s="3"/>
      <c r="J34" s="3"/>
      <c r="K34" s="3"/>
      <c r="L34" s="3"/>
      <c r="Q34" s="4" t="s">
        <v>227</v>
      </c>
    </row>
    <row r="35" spans="2:17" ht="12.65" customHeight="1" x14ac:dyDescent="0.2">
      <c r="B35" s="5"/>
      <c r="C35" s="6"/>
      <c r="D35" s="6"/>
      <c r="E35" s="6"/>
      <c r="F35" s="6"/>
      <c r="G35" s="6"/>
      <c r="H35" s="6"/>
      <c r="I35" s="7"/>
      <c r="J35" s="5"/>
      <c r="K35" s="6"/>
      <c r="L35" s="6"/>
      <c r="M35" s="6"/>
      <c r="N35" s="6"/>
      <c r="O35" s="6"/>
      <c r="P35" s="8"/>
      <c r="Q35" s="9"/>
    </row>
    <row r="36" spans="2:17" ht="12.65" customHeight="1" x14ac:dyDescent="0.2">
      <c r="B36" s="10" t="s">
        <v>14</v>
      </c>
      <c r="C36" s="11"/>
      <c r="D36" s="11"/>
      <c r="E36" s="11"/>
      <c r="F36" s="11"/>
      <c r="G36" s="11"/>
      <c r="H36" s="11"/>
      <c r="I36" s="12" t="s">
        <v>9</v>
      </c>
      <c r="J36" s="10" t="s">
        <v>15</v>
      </c>
      <c r="K36" s="11"/>
      <c r="L36" s="11"/>
      <c r="M36" s="11"/>
      <c r="N36" s="11"/>
      <c r="O36" s="11"/>
      <c r="P36" s="13"/>
      <c r="Q36" s="14" t="s">
        <v>9</v>
      </c>
    </row>
    <row r="37" spans="2:17" ht="12.65" customHeight="1" x14ac:dyDescent="0.2">
      <c r="B37" s="15"/>
      <c r="I37" s="16"/>
      <c r="J37" s="15"/>
      <c r="P37" s="17"/>
      <c r="Q37" s="18"/>
    </row>
    <row r="38" spans="2:17" ht="16.75" customHeight="1" x14ac:dyDescent="0.2">
      <c r="B38" s="19"/>
      <c r="C38" s="20" t="s">
        <v>16</v>
      </c>
      <c r="D38" s="20"/>
      <c r="E38" s="21"/>
      <c r="F38" s="21"/>
      <c r="G38" s="22"/>
      <c r="H38" s="23"/>
      <c r="I38" s="24">
        <f>SUM(H39:H64)</f>
        <v>11775757825</v>
      </c>
      <c r="J38" s="19"/>
      <c r="K38" s="20" t="s">
        <v>19</v>
      </c>
      <c r="L38" s="20"/>
      <c r="M38" s="21"/>
      <c r="N38" s="21"/>
      <c r="O38" s="22"/>
      <c r="P38" s="26"/>
      <c r="Q38" s="58">
        <f>SUM(P39:P45)</f>
        <v>7283896086</v>
      </c>
    </row>
    <row r="39" spans="2:17" ht="16.75" customHeight="1" x14ac:dyDescent="0.2">
      <c r="B39" s="15"/>
      <c r="D39" s="1" t="s">
        <v>17</v>
      </c>
      <c r="E39" s="96"/>
      <c r="F39" s="96"/>
      <c r="G39" s="28"/>
      <c r="H39" s="37">
        <f>SUM(G40:G61)</f>
        <v>11772070825</v>
      </c>
      <c r="I39" s="30"/>
      <c r="J39" s="15"/>
      <c r="L39" s="1" t="s">
        <v>20</v>
      </c>
      <c r="M39" s="96"/>
      <c r="N39" s="96"/>
      <c r="O39" s="28"/>
      <c r="P39" s="59">
        <f>SUM(O40:O43)</f>
        <v>7268177592</v>
      </c>
      <c r="Q39" s="32"/>
    </row>
    <row r="40" spans="2:17" ht="16.75" customHeight="1" x14ac:dyDescent="0.2">
      <c r="B40" s="15"/>
      <c r="E40" s="96" t="s">
        <v>41</v>
      </c>
      <c r="F40" s="96"/>
      <c r="G40" s="28">
        <v>36313000</v>
      </c>
      <c r="H40" s="29"/>
      <c r="I40" s="30"/>
      <c r="J40" s="15"/>
      <c r="M40" s="96" t="s">
        <v>54</v>
      </c>
      <c r="N40" s="96"/>
      <c r="O40" s="28">
        <v>40376169</v>
      </c>
      <c r="P40" s="31"/>
      <c r="Q40" s="32"/>
    </row>
    <row r="41" spans="2:17" ht="16.75" customHeight="1" x14ac:dyDescent="0.2">
      <c r="B41" s="15"/>
      <c r="E41" s="96" t="s">
        <v>42</v>
      </c>
      <c r="F41" s="96"/>
      <c r="G41" s="28">
        <v>883861702</v>
      </c>
      <c r="H41" s="29"/>
      <c r="I41" s="30"/>
      <c r="J41" s="15"/>
      <c r="M41" s="96" t="s">
        <v>60</v>
      </c>
      <c r="N41" s="96"/>
      <c r="O41" s="28">
        <v>847204579</v>
      </c>
      <c r="P41" s="31"/>
      <c r="Q41" s="32"/>
    </row>
    <row r="42" spans="2:17" ht="23.4" customHeight="1" x14ac:dyDescent="0.2">
      <c r="B42" s="15"/>
      <c r="E42" s="96" t="s">
        <v>67</v>
      </c>
      <c r="F42" s="96"/>
      <c r="G42" s="28">
        <v>1812960</v>
      </c>
      <c r="H42" s="29"/>
      <c r="I42" s="30"/>
      <c r="J42" s="15"/>
      <c r="M42" s="96" t="s">
        <v>186</v>
      </c>
      <c r="N42" s="96"/>
      <c r="O42" s="28">
        <v>6358861863</v>
      </c>
      <c r="P42" s="31"/>
      <c r="Q42" s="32"/>
    </row>
    <row r="43" spans="2:17" ht="16.75" customHeight="1" x14ac:dyDescent="0.2">
      <c r="B43" s="15"/>
      <c r="E43" s="96" t="s">
        <v>43</v>
      </c>
      <c r="F43" s="96"/>
      <c r="G43" s="28">
        <v>9529356</v>
      </c>
      <c r="H43" s="29"/>
      <c r="I43" s="30"/>
      <c r="J43" s="15"/>
      <c r="K43" s="34"/>
      <c r="M43" s="96" t="s">
        <v>152</v>
      </c>
      <c r="N43" s="96"/>
      <c r="O43" s="28">
        <v>21734981</v>
      </c>
      <c r="P43" s="31"/>
      <c r="Q43" s="32"/>
    </row>
    <row r="44" spans="2:17" ht="16.75" customHeight="1" x14ac:dyDescent="0.2">
      <c r="B44" s="15"/>
      <c r="E44" s="96" t="s">
        <v>44</v>
      </c>
      <c r="F44" s="96"/>
      <c r="G44" s="28">
        <v>626762288</v>
      </c>
      <c r="H44" s="29"/>
      <c r="I44" s="30"/>
      <c r="J44" s="15"/>
      <c r="L44" s="1" t="s">
        <v>61</v>
      </c>
      <c r="M44" s="96"/>
      <c r="N44" s="96"/>
      <c r="O44" s="28"/>
      <c r="P44" s="59">
        <f>SUM(O45:O46)</f>
        <v>15718494</v>
      </c>
      <c r="Q44" s="32"/>
    </row>
    <row r="45" spans="2:17" ht="16.75" customHeight="1" x14ac:dyDescent="0.2">
      <c r="B45" s="15"/>
      <c r="E45" s="96" t="s">
        <v>45</v>
      </c>
      <c r="F45" s="96"/>
      <c r="G45" s="28">
        <v>46148205</v>
      </c>
      <c r="H45" s="29"/>
      <c r="I45" s="30"/>
      <c r="J45" s="15"/>
      <c r="M45" s="96" t="s">
        <v>24</v>
      </c>
      <c r="N45" s="96"/>
      <c r="O45" s="28">
        <v>8501052</v>
      </c>
      <c r="P45" s="31"/>
      <c r="Q45" s="18"/>
    </row>
    <row r="46" spans="2:17" ht="16.75" customHeight="1" x14ac:dyDescent="0.2">
      <c r="B46" s="15"/>
      <c r="E46" s="96" t="s">
        <v>46</v>
      </c>
      <c r="F46" s="96"/>
      <c r="G46" s="28">
        <v>2018893575</v>
      </c>
      <c r="H46" s="29"/>
      <c r="I46" s="30"/>
      <c r="J46" s="15"/>
      <c r="M46" s="96" t="s">
        <v>94</v>
      </c>
      <c r="O46" s="90">
        <v>7217442</v>
      </c>
      <c r="P46" s="31"/>
      <c r="Q46" s="32"/>
    </row>
    <row r="47" spans="2:17" ht="16.75" customHeight="1" x14ac:dyDescent="0.2">
      <c r="B47" s="15"/>
      <c r="E47" s="96" t="s">
        <v>48</v>
      </c>
      <c r="F47" s="96"/>
      <c r="G47" s="28">
        <v>23095200</v>
      </c>
      <c r="H47" s="29"/>
      <c r="I47" s="30"/>
      <c r="J47" s="15"/>
      <c r="K47" s="34"/>
      <c r="M47" s="96"/>
      <c r="N47" s="96"/>
      <c r="O47" s="28"/>
      <c r="P47" s="31"/>
      <c r="Q47" s="32"/>
    </row>
    <row r="48" spans="2:17" ht="16.75" customHeight="1" x14ac:dyDescent="0.2">
      <c r="B48" s="15"/>
      <c r="E48" s="96" t="s">
        <v>84</v>
      </c>
      <c r="F48" s="96"/>
      <c r="G48" s="28">
        <v>357200</v>
      </c>
      <c r="H48" s="29"/>
      <c r="I48" s="30"/>
      <c r="J48" s="15"/>
      <c r="K48" s="34" t="s">
        <v>18</v>
      </c>
      <c r="M48" s="96"/>
      <c r="N48" s="96"/>
      <c r="O48" s="28"/>
      <c r="P48" s="31"/>
      <c r="Q48" s="35">
        <f>SUM(P49:P52)</f>
        <v>4423203454</v>
      </c>
    </row>
    <row r="49" spans="2:17" ht="16.75" customHeight="1" x14ac:dyDescent="0.2">
      <c r="B49" s="15"/>
      <c r="E49" s="96" t="s">
        <v>49</v>
      </c>
      <c r="F49" s="96"/>
      <c r="G49" s="28">
        <v>550903716</v>
      </c>
      <c r="H49" s="29"/>
      <c r="I49" s="30"/>
      <c r="J49" s="15"/>
      <c r="L49" s="1" t="s">
        <v>144</v>
      </c>
      <c r="M49" s="102"/>
      <c r="N49" s="96"/>
      <c r="O49" s="28"/>
      <c r="P49" s="82">
        <v>0</v>
      </c>
      <c r="Q49" s="32"/>
    </row>
    <row r="50" spans="2:17" ht="23.4" customHeight="1" x14ac:dyDescent="0.2">
      <c r="B50" s="15"/>
      <c r="E50" s="96" t="s">
        <v>50</v>
      </c>
      <c r="F50" s="96"/>
      <c r="G50" s="28">
        <v>26275572</v>
      </c>
      <c r="H50" s="29"/>
      <c r="I50" s="30"/>
      <c r="J50" s="15"/>
      <c r="L50" s="127" t="s">
        <v>174</v>
      </c>
      <c r="M50" s="127"/>
      <c r="N50" s="96"/>
      <c r="O50" s="28"/>
      <c r="P50" s="31">
        <v>2987812058</v>
      </c>
      <c r="Q50" s="32"/>
    </row>
    <row r="51" spans="2:17" ht="23.4" customHeight="1" x14ac:dyDescent="0.2">
      <c r="B51" s="15"/>
      <c r="E51" s="96" t="s">
        <v>51</v>
      </c>
      <c r="F51" s="96"/>
      <c r="G51" s="28">
        <v>62090596</v>
      </c>
      <c r="H51" s="29"/>
      <c r="I51" s="30"/>
      <c r="J51" s="15"/>
      <c r="L51" s="127" t="s">
        <v>175</v>
      </c>
      <c r="M51" s="127"/>
      <c r="N51" s="96"/>
      <c r="O51" s="28"/>
      <c r="P51" s="31">
        <v>1135441540</v>
      </c>
      <c r="Q51" s="35"/>
    </row>
    <row r="52" spans="2:17" ht="23.4" customHeight="1" x14ac:dyDescent="0.2">
      <c r="B52" s="15"/>
      <c r="E52" s="96" t="s">
        <v>250</v>
      </c>
      <c r="F52" s="96"/>
      <c r="G52" s="28">
        <v>177192</v>
      </c>
      <c r="H52" s="29"/>
      <c r="I52" s="30"/>
      <c r="J52" s="15"/>
      <c r="L52" s="127" t="s">
        <v>176</v>
      </c>
      <c r="M52" s="127"/>
      <c r="N52" s="96"/>
      <c r="O52" s="28"/>
      <c r="P52" s="31">
        <v>299949856</v>
      </c>
      <c r="Q52" s="32"/>
    </row>
    <row r="53" spans="2:17" ht="16.75" customHeight="1" x14ac:dyDescent="0.2">
      <c r="B53" s="15"/>
      <c r="E53" s="96" t="s">
        <v>52</v>
      </c>
      <c r="F53" s="96"/>
      <c r="G53" s="28">
        <v>2902944</v>
      </c>
      <c r="H53" s="29"/>
      <c r="I53" s="30"/>
      <c r="J53" s="15"/>
      <c r="N53" s="96"/>
      <c r="O53" s="28"/>
      <c r="P53" s="31"/>
      <c r="Q53" s="32"/>
    </row>
    <row r="54" spans="2:17" ht="16.75" customHeight="1" x14ac:dyDescent="0.2">
      <c r="B54" s="15"/>
      <c r="E54" s="96" t="s">
        <v>53</v>
      </c>
      <c r="F54" s="96"/>
      <c r="G54" s="28">
        <v>42000</v>
      </c>
      <c r="H54" s="29"/>
      <c r="I54" s="30"/>
      <c r="J54" s="15"/>
      <c r="K54" s="34" t="s">
        <v>141</v>
      </c>
      <c r="M54" s="96"/>
      <c r="N54" s="96"/>
      <c r="O54" s="28"/>
      <c r="P54" s="31"/>
      <c r="Q54" s="116">
        <f>P55</f>
        <v>0</v>
      </c>
    </row>
    <row r="55" spans="2:17" ht="16.75" customHeight="1" x14ac:dyDescent="0.2">
      <c r="B55" s="15"/>
      <c r="E55" s="96" t="s">
        <v>54</v>
      </c>
      <c r="F55" s="96"/>
      <c r="G55" s="28">
        <v>1565673731</v>
      </c>
      <c r="H55" s="29"/>
      <c r="I55" s="30"/>
      <c r="J55" s="15"/>
      <c r="L55" s="140" t="s">
        <v>128</v>
      </c>
      <c r="M55" s="140"/>
      <c r="N55" s="96"/>
      <c r="O55" s="28"/>
      <c r="P55" s="108">
        <v>0</v>
      </c>
      <c r="Q55" s="32"/>
    </row>
    <row r="56" spans="2:17" ht="16.75" customHeight="1" x14ac:dyDescent="0.2">
      <c r="B56" s="15"/>
      <c r="E56" s="96" t="s">
        <v>69</v>
      </c>
      <c r="F56" s="96"/>
      <c r="G56" s="28">
        <v>312582923</v>
      </c>
      <c r="H56" s="29"/>
      <c r="I56" s="30"/>
      <c r="J56" s="15"/>
      <c r="N56" s="96"/>
      <c r="O56" s="28"/>
      <c r="P56" s="31"/>
      <c r="Q56" s="32"/>
    </row>
    <row r="57" spans="2:17" ht="16.75" customHeight="1" x14ac:dyDescent="0.2">
      <c r="B57" s="15"/>
      <c r="E57" s="96" t="s">
        <v>55</v>
      </c>
      <c r="F57" s="96"/>
      <c r="G57" s="28">
        <v>51064</v>
      </c>
      <c r="H57" s="29"/>
      <c r="I57" s="30"/>
      <c r="J57" s="15"/>
      <c r="K57" s="34" t="s">
        <v>76</v>
      </c>
      <c r="M57" s="96"/>
      <c r="N57" s="96"/>
      <c r="O57" s="28"/>
      <c r="P57" s="31"/>
      <c r="Q57" s="32">
        <v>68658289</v>
      </c>
    </row>
    <row r="58" spans="2:17" ht="16.75" customHeight="1" x14ac:dyDescent="0.2">
      <c r="B58" s="15"/>
      <c r="E58" s="96" t="s">
        <v>223</v>
      </c>
      <c r="F58" s="96"/>
      <c r="G58" s="28">
        <v>1057156</v>
      </c>
      <c r="H58" s="29"/>
      <c r="I58" s="30"/>
      <c r="J58" s="15"/>
      <c r="M58" s="96"/>
      <c r="N58" s="96"/>
      <c r="O58" s="28"/>
      <c r="P58" s="111"/>
      <c r="Q58" s="32"/>
    </row>
    <row r="59" spans="2:17" ht="16.75" customHeight="1" x14ac:dyDescent="0.2">
      <c r="B59" s="15"/>
      <c r="E59" s="96" t="s">
        <v>145</v>
      </c>
      <c r="F59" s="96"/>
      <c r="G59" s="28">
        <v>5582092221</v>
      </c>
      <c r="H59" s="29"/>
      <c r="I59" s="30"/>
      <c r="J59" s="15"/>
      <c r="M59" s="96"/>
      <c r="N59" s="96"/>
      <c r="O59" s="28"/>
      <c r="P59" s="31"/>
      <c r="Q59" s="32"/>
    </row>
    <row r="60" spans="2:17" ht="16.75" customHeight="1" x14ac:dyDescent="0.2">
      <c r="B60" s="15"/>
      <c r="E60" s="96" t="s">
        <v>56</v>
      </c>
      <c r="F60" s="96"/>
      <c r="G60" s="28">
        <v>197793</v>
      </c>
      <c r="H60" s="37"/>
      <c r="I60" s="30"/>
      <c r="J60" s="15"/>
      <c r="M60" s="96"/>
      <c r="N60" s="96"/>
      <c r="O60" s="28"/>
      <c r="P60" s="31"/>
      <c r="Q60" s="32"/>
    </row>
    <row r="61" spans="2:17" ht="16.75" customHeight="1" x14ac:dyDescent="0.2">
      <c r="B61" s="15"/>
      <c r="E61" s="96" t="s">
        <v>57</v>
      </c>
      <c r="F61" s="96"/>
      <c r="G61" s="28">
        <v>21250431</v>
      </c>
      <c r="H61" s="37"/>
      <c r="I61" s="30"/>
      <c r="J61" s="15"/>
      <c r="M61" s="96"/>
      <c r="N61" s="96"/>
      <c r="O61" s="28"/>
      <c r="P61" s="31"/>
      <c r="Q61" s="32"/>
    </row>
    <row r="62" spans="2:17" ht="16.75" customHeight="1" x14ac:dyDescent="0.2">
      <c r="B62" s="15"/>
      <c r="D62" s="1" t="s">
        <v>85</v>
      </c>
      <c r="E62" s="96"/>
      <c r="F62" s="96"/>
      <c r="G62" s="28"/>
      <c r="H62" s="29">
        <f>G63</f>
        <v>3687000</v>
      </c>
      <c r="I62" s="30"/>
      <c r="J62" s="15"/>
      <c r="M62" s="96"/>
      <c r="N62" s="96"/>
      <c r="O62" s="28"/>
      <c r="P62" s="31"/>
      <c r="Q62" s="32"/>
    </row>
    <row r="63" spans="2:17" ht="23.4" customHeight="1" x14ac:dyDescent="0.2">
      <c r="B63" s="15"/>
      <c r="E63" s="99" t="s">
        <v>234</v>
      </c>
      <c r="F63" s="96"/>
      <c r="G63" s="28">
        <v>3687000</v>
      </c>
      <c r="I63" s="30"/>
      <c r="J63" s="15"/>
      <c r="M63" s="96"/>
      <c r="N63" s="96"/>
      <c r="O63" s="28"/>
      <c r="P63" s="31"/>
      <c r="Q63" s="32"/>
    </row>
    <row r="64" spans="2:17" ht="16.75" customHeight="1" x14ac:dyDescent="0.2">
      <c r="B64" s="15"/>
      <c r="D64" s="1" t="s">
        <v>58</v>
      </c>
      <c r="E64" s="96"/>
      <c r="F64" s="96"/>
      <c r="G64" s="28"/>
      <c r="H64" s="115">
        <f>SUM(G65:G66)</f>
        <v>0</v>
      </c>
      <c r="I64" s="30"/>
      <c r="J64" s="15"/>
      <c r="M64" s="96"/>
      <c r="N64" s="96"/>
      <c r="O64" s="28"/>
      <c r="P64" s="31"/>
      <c r="Q64" s="32"/>
    </row>
    <row r="65" spans="2:17" ht="16.75" customHeight="1" x14ac:dyDescent="0.2">
      <c r="B65" s="15"/>
      <c r="E65" s="96" t="s">
        <v>70</v>
      </c>
      <c r="F65" s="96"/>
      <c r="G65" s="82">
        <v>0</v>
      </c>
      <c r="H65" s="29"/>
      <c r="I65" s="30"/>
      <c r="J65" s="15"/>
      <c r="M65" s="96"/>
      <c r="N65" s="96"/>
      <c r="O65" s="28"/>
      <c r="P65" s="31"/>
      <c r="Q65" s="32"/>
    </row>
    <row r="66" spans="2:17" ht="16.75" customHeight="1" x14ac:dyDescent="0.2">
      <c r="B66" s="15"/>
      <c r="E66" s="96" t="s">
        <v>126</v>
      </c>
      <c r="F66" s="96"/>
      <c r="G66" s="92">
        <v>0</v>
      </c>
      <c r="H66" s="29"/>
      <c r="I66" s="30"/>
      <c r="J66" s="15"/>
      <c r="M66" s="96"/>
      <c r="N66" s="96"/>
      <c r="O66" s="28"/>
      <c r="P66" s="31"/>
      <c r="Q66" s="32"/>
    </row>
    <row r="67" spans="2:17" ht="16.75" customHeight="1" x14ac:dyDescent="0.2">
      <c r="B67" s="15"/>
      <c r="C67" s="139" t="s">
        <v>184</v>
      </c>
      <c r="D67" s="139"/>
      <c r="E67" s="139"/>
      <c r="F67" s="96"/>
      <c r="G67" s="28"/>
      <c r="H67" s="79"/>
      <c r="I67" s="30">
        <f>SUM(H68:H69)</f>
        <v>4</v>
      </c>
      <c r="J67" s="15"/>
      <c r="M67" s="96"/>
      <c r="N67" s="96"/>
      <c r="O67" s="28"/>
      <c r="P67" s="31"/>
      <c r="Q67" s="32"/>
    </row>
    <row r="68" spans="2:17" ht="16.75" customHeight="1" x14ac:dyDescent="0.2">
      <c r="B68" s="15"/>
      <c r="C68" s="34"/>
      <c r="D68" s="34"/>
      <c r="E68" s="96" t="s">
        <v>146</v>
      </c>
      <c r="F68" s="96"/>
      <c r="G68" s="28"/>
      <c r="H68" s="82">
        <v>0</v>
      </c>
      <c r="I68" s="81"/>
      <c r="J68" s="15"/>
      <c r="M68" s="96"/>
      <c r="N68" s="96"/>
      <c r="O68" s="28"/>
      <c r="P68" s="31"/>
      <c r="Q68" s="32"/>
    </row>
    <row r="69" spans="2:17" ht="16.75" customHeight="1" x14ac:dyDescent="0.2">
      <c r="B69" s="15"/>
      <c r="E69" s="96" t="s">
        <v>185</v>
      </c>
      <c r="F69" s="96"/>
      <c r="G69" s="28"/>
      <c r="H69" s="29">
        <v>4</v>
      </c>
      <c r="I69" s="81"/>
      <c r="J69" s="15"/>
      <c r="M69" s="96"/>
      <c r="N69" s="96"/>
      <c r="O69" s="28"/>
      <c r="P69" s="31"/>
      <c r="Q69" s="32"/>
    </row>
    <row r="70" spans="2:17" ht="6" customHeight="1" x14ac:dyDescent="0.2">
      <c r="B70" s="15"/>
      <c r="C70" s="34"/>
      <c r="E70" s="96"/>
      <c r="F70" s="96"/>
      <c r="G70" s="28"/>
      <c r="H70" s="29"/>
      <c r="I70" s="30"/>
      <c r="J70" s="15"/>
      <c r="M70" s="96"/>
      <c r="N70" s="96"/>
      <c r="O70" s="28"/>
      <c r="P70" s="31"/>
      <c r="Q70" s="32"/>
    </row>
    <row r="71" spans="2:17" ht="16.75" customHeight="1" x14ac:dyDescent="0.2">
      <c r="B71" s="15"/>
      <c r="C71" s="34" t="s">
        <v>26</v>
      </c>
      <c r="E71" s="96"/>
      <c r="F71" s="96"/>
      <c r="G71" s="28"/>
      <c r="H71" s="29"/>
      <c r="I71" s="82">
        <v>0</v>
      </c>
      <c r="J71" s="15"/>
      <c r="O71" s="33"/>
      <c r="P71" s="17"/>
      <c r="Q71" s="18"/>
    </row>
    <row r="72" spans="2:17" ht="6" customHeight="1" x14ac:dyDescent="0.2">
      <c r="B72" s="39"/>
      <c r="C72" s="40"/>
      <c r="D72" s="40"/>
      <c r="E72" s="105"/>
      <c r="F72" s="105"/>
      <c r="G72" s="43"/>
      <c r="H72" s="60"/>
      <c r="I72" s="61"/>
      <c r="J72" s="40"/>
      <c r="K72" s="40"/>
      <c r="L72" s="40"/>
      <c r="M72" s="40"/>
      <c r="N72" s="40"/>
      <c r="O72" s="41"/>
      <c r="P72" s="68"/>
      <c r="Q72" s="64"/>
    </row>
    <row r="73" spans="2:17" ht="16.75" customHeight="1" x14ac:dyDescent="0.2">
      <c r="B73" s="10" t="s">
        <v>10</v>
      </c>
      <c r="C73" s="11"/>
      <c r="D73" s="11"/>
      <c r="E73" s="11"/>
      <c r="F73" s="11"/>
      <c r="G73" s="11"/>
      <c r="H73" s="11"/>
      <c r="I73" s="101">
        <f>SUM(I38:I72)</f>
        <v>11775757829</v>
      </c>
      <c r="J73" s="10" t="s">
        <v>10</v>
      </c>
      <c r="K73" s="11"/>
      <c r="L73" s="11"/>
      <c r="M73" s="11"/>
      <c r="N73" s="11"/>
      <c r="O73" s="11"/>
      <c r="P73" s="13"/>
      <c r="Q73" s="35">
        <f>SUM(Q38:Q71)</f>
        <v>11775757829</v>
      </c>
    </row>
    <row r="74" spans="2:17" ht="16.75" customHeight="1" x14ac:dyDescent="0.2">
      <c r="B74" s="49" t="str">
        <f>B26</f>
        <v>令　和　５　年　度</v>
      </c>
      <c r="C74" s="47"/>
      <c r="D74" s="47"/>
      <c r="E74" s="47"/>
      <c r="F74" s="47"/>
      <c r="G74" s="47"/>
      <c r="H74" s="47"/>
      <c r="I74" s="48">
        <v>10902730798</v>
      </c>
      <c r="J74" s="49" t="str">
        <f>J26</f>
        <v>令　和　５　年　度</v>
      </c>
      <c r="K74" s="47"/>
      <c r="L74" s="47"/>
      <c r="M74" s="47"/>
      <c r="N74" s="47"/>
      <c r="O74" s="47"/>
      <c r="P74" s="50"/>
      <c r="Q74" s="51">
        <f>I74</f>
        <v>10902730798</v>
      </c>
    </row>
    <row r="75" spans="2:17" ht="16.75" customHeight="1" x14ac:dyDescent="0.2">
      <c r="B75" s="55" t="str">
        <f>B27</f>
        <v>令　和　４　年　度</v>
      </c>
      <c r="C75" s="53"/>
      <c r="D75" s="53"/>
      <c r="E75" s="53"/>
      <c r="F75" s="53"/>
      <c r="G75" s="53"/>
      <c r="H75" s="53"/>
      <c r="I75" s="54">
        <v>11070837786</v>
      </c>
      <c r="J75" s="55" t="str">
        <f>J27</f>
        <v>令　和　４　年　度</v>
      </c>
      <c r="K75" s="53"/>
      <c r="L75" s="53"/>
      <c r="M75" s="53"/>
      <c r="N75" s="53"/>
      <c r="O75" s="53"/>
      <c r="P75" s="56"/>
      <c r="Q75" s="57">
        <f>I75</f>
        <v>11070837786</v>
      </c>
    </row>
    <row r="76" spans="2:17" ht="4.25" customHeight="1" x14ac:dyDescent="0.2"/>
  </sheetData>
  <mergeCells count="15">
    <mergeCell ref="D8:E8"/>
    <mergeCell ref="L10:M10"/>
    <mergeCell ref="D10:E10"/>
    <mergeCell ref="Q2:Q3"/>
    <mergeCell ref="L8:M8"/>
    <mergeCell ref="D11:E11"/>
    <mergeCell ref="D12:E12"/>
    <mergeCell ref="D13:E13"/>
    <mergeCell ref="D9:E9"/>
    <mergeCell ref="L9:M9"/>
    <mergeCell ref="C67:E67"/>
    <mergeCell ref="L55:M55"/>
    <mergeCell ref="L50:M50"/>
    <mergeCell ref="L51:M51"/>
    <mergeCell ref="L52:M52"/>
  </mergeCells>
  <phoneticPr fontId="2"/>
  <pageMargins left="0.51181102362204722" right="0.51181102362204722" top="1.1023622047244095" bottom="0.39370078740157483" header="0.35433070866141736" footer="0.23622047244094491"/>
  <pageSetup paperSize="9" scale="64" orientation="portrait" r:id="rId1"/>
  <headerFooter alignWithMargins="0"/>
  <ignoredErrors>
    <ignoredError sqref="H21 H62 Q54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Q82"/>
  <sheetViews>
    <sheetView showGridLines="0" view="pageBreakPreview" topLeftCell="A49" zoomScaleNormal="100" zoomScaleSheetLayoutView="100" workbookViewId="0">
      <selection activeCell="B76" sqref="B76:H76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1" width="1.6328125" style="1" customWidth="1"/>
    <col min="12" max="12" width="1.36328125" style="1" customWidth="1"/>
    <col min="13" max="13" width="15.7265625" style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17.399999999999999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SUM(H8:H15)</f>
        <v>705032863</v>
      </c>
      <c r="J7" s="25"/>
      <c r="K7" s="20" t="s">
        <v>27</v>
      </c>
      <c r="L7" s="20"/>
      <c r="M7" s="21"/>
      <c r="N7" s="21"/>
      <c r="O7" s="22"/>
      <c r="P7" s="22"/>
      <c r="Q7" s="24">
        <f>SUM(P8:P13)</f>
        <v>279861177</v>
      </c>
    </row>
    <row r="8" spans="2:17" ht="17.399999999999999" customHeight="1" x14ac:dyDescent="0.2">
      <c r="B8" s="15"/>
      <c r="C8" s="34"/>
      <c r="D8" s="126" t="s">
        <v>262</v>
      </c>
      <c r="E8" s="126"/>
      <c r="G8" s="28"/>
      <c r="H8" s="29">
        <v>2839291</v>
      </c>
      <c r="I8" s="101"/>
      <c r="J8" s="38"/>
      <c r="K8" s="34"/>
      <c r="L8" s="126" t="s">
        <v>125</v>
      </c>
      <c r="M8" s="126"/>
      <c r="O8" s="28"/>
      <c r="P8" s="92">
        <v>0</v>
      </c>
      <c r="Q8" s="101"/>
    </row>
    <row r="9" spans="2:17" ht="17.399999999999999" customHeight="1" x14ac:dyDescent="0.2">
      <c r="B9" s="15"/>
      <c r="C9" s="34"/>
      <c r="D9" s="126" t="s">
        <v>0</v>
      </c>
      <c r="E9" s="126"/>
      <c r="G9" s="28"/>
      <c r="H9" s="29">
        <v>482589556</v>
      </c>
      <c r="I9" s="30"/>
      <c r="J9" s="38"/>
      <c r="K9" s="34"/>
      <c r="L9" s="126" t="s">
        <v>33</v>
      </c>
      <c r="M9" s="126"/>
      <c r="O9" s="28"/>
      <c r="P9" s="28">
        <v>258453845</v>
      </c>
      <c r="Q9" s="30"/>
    </row>
    <row r="10" spans="2:17" ht="17.399999999999999" customHeight="1" x14ac:dyDescent="0.2">
      <c r="B10" s="15"/>
      <c r="D10" s="126" t="s">
        <v>1</v>
      </c>
      <c r="E10" s="126"/>
      <c r="F10" s="96"/>
      <c r="G10" s="28"/>
      <c r="H10" s="82">
        <v>0</v>
      </c>
      <c r="I10" s="30"/>
      <c r="J10" s="15"/>
      <c r="L10" s="126" t="s">
        <v>187</v>
      </c>
      <c r="M10" s="126"/>
      <c r="O10" s="28"/>
      <c r="P10" s="28">
        <v>30672</v>
      </c>
      <c r="Q10" s="30"/>
    </row>
    <row r="11" spans="2:17" ht="17.399999999999999" customHeight="1" x14ac:dyDescent="0.2">
      <c r="B11" s="15"/>
      <c r="D11" s="126" t="s">
        <v>86</v>
      </c>
      <c r="E11" s="126"/>
      <c r="F11" s="96"/>
      <c r="G11" s="28"/>
      <c r="H11" s="112">
        <v>0</v>
      </c>
      <c r="I11" s="30"/>
      <c r="J11" s="15"/>
      <c r="L11" s="127" t="s">
        <v>210</v>
      </c>
      <c r="M11" s="127"/>
      <c r="O11" s="28"/>
      <c r="P11" s="28">
        <v>2203740</v>
      </c>
      <c r="Q11" s="30"/>
    </row>
    <row r="12" spans="2:17" ht="17.399999999999999" customHeight="1" x14ac:dyDescent="0.2">
      <c r="B12" s="15"/>
      <c r="D12" s="126" t="s">
        <v>28</v>
      </c>
      <c r="E12" s="126"/>
      <c r="F12" s="96"/>
      <c r="G12" s="28"/>
      <c r="H12" s="125">
        <v>23430</v>
      </c>
      <c r="I12" s="30"/>
      <c r="J12" s="15"/>
      <c r="L12" s="127" t="s">
        <v>35</v>
      </c>
      <c r="M12" s="127"/>
      <c r="O12" s="28"/>
      <c r="P12" s="28">
        <v>308900</v>
      </c>
      <c r="Q12" s="30"/>
    </row>
    <row r="13" spans="2:17" ht="17.399999999999999" customHeight="1" x14ac:dyDescent="0.2">
      <c r="B13" s="15"/>
      <c r="D13" s="126" t="s">
        <v>29</v>
      </c>
      <c r="E13" s="126"/>
      <c r="F13" s="96"/>
      <c r="G13" s="28"/>
      <c r="H13" s="29">
        <v>882928</v>
      </c>
      <c r="I13" s="30"/>
      <c r="J13" s="15"/>
      <c r="L13" s="126" t="s">
        <v>154</v>
      </c>
      <c r="M13" s="126"/>
      <c r="N13" s="96"/>
      <c r="O13" s="28"/>
      <c r="P13" s="28">
        <v>18864020</v>
      </c>
      <c r="Q13" s="16"/>
    </row>
    <row r="14" spans="2:17" ht="17.399999999999999" customHeight="1" x14ac:dyDescent="0.2">
      <c r="B14" s="15"/>
      <c r="D14" s="126" t="s">
        <v>2</v>
      </c>
      <c r="E14" s="126"/>
      <c r="F14" s="96"/>
      <c r="G14" s="28"/>
      <c r="H14" s="29">
        <v>78732</v>
      </c>
      <c r="I14" s="30"/>
      <c r="J14" s="15"/>
      <c r="K14" s="34" t="s">
        <v>36</v>
      </c>
      <c r="O14" s="33"/>
      <c r="P14" s="33"/>
      <c r="Q14" s="101">
        <f>SUM(P15:P16)</f>
        <v>957398664</v>
      </c>
    </row>
    <row r="15" spans="2:17" ht="17" customHeight="1" x14ac:dyDescent="0.2">
      <c r="B15" s="15"/>
      <c r="D15" s="126" t="s">
        <v>30</v>
      </c>
      <c r="E15" s="126"/>
      <c r="F15" s="96"/>
      <c r="G15" s="28"/>
      <c r="H15" s="29">
        <v>218618926</v>
      </c>
      <c r="I15" s="30"/>
      <c r="J15" s="15"/>
      <c r="K15" s="34"/>
      <c r="L15" s="1" t="s">
        <v>263</v>
      </c>
      <c r="N15" s="96"/>
      <c r="O15" s="28"/>
      <c r="P15" s="28">
        <v>424600000</v>
      </c>
      <c r="Q15" s="30"/>
    </row>
    <row r="16" spans="2:17" ht="11.5" customHeight="1" x14ac:dyDescent="0.2">
      <c r="B16" s="15"/>
      <c r="D16" s="126"/>
      <c r="E16" s="126"/>
      <c r="F16" s="96"/>
      <c r="G16" s="28"/>
      <c r="H16" s="29"/>
      <c r="I16" s="30"/>
      <c r="J16" s="15"/>
      <c r="K16" s="34"/>
      <c r="L16" s="1" t="s">
        <v>37</v>
      </c>
      <c r="M16" s="96"/>
      <c r="N16" s="96"/>
      <c r="O16" s="28"/>
      <c r="P16" s="28">
        <v>532798664</v>
      </c>
      <c r="Q16" s="30"/>
    </row>
    <row r="17" spans="2:17" ht="17.399999999999999" customHeight="1" x14ac:dyDescent="0.2">
      <c r="B17" s="15"/>
      <c r="C17" s="34" t="s">
        <v>8</v>
      </c>
      <c r="E17" s="96"/>
      <c r="F17" s="96"/>
      <c r="G17" s="28"/>
      <c r="H17" s="29"/>
      <c r="I17" s="101">
        <f>SUM(H18,H25)</f>
        <v>3578637396</v>
      </c>
      <c r="J17" s="15"/>
      <c r="M17" s="1" t="s">
        <v>194</v>
      </c>
      <c r="N17" s="96"/>
      <c r="O17" s="28">
        <v>8798664</v>
      </c>
      <c r="P17" s="28"/>
      <c r="Q17" s="16"/>
    </row>
    <row r="18" spans="2:17" ht="17.399999999999999" customHeight="1" x14ac:dyDescent="0.2">
      <c r="B18" s="15"/>
      <c r="D18" s="1" t="s">
        <v>31</v>
      </c>
      <c r="F18" s="96"/>
      <c r="G18" s="28"/>
      <c r="H18" s="37">
        <f>SUM(G19:G24)</f>
        <v>3578637396</v>
      </c>
      <c r="I18" s="30"/>
      <c r="J18" s="15"/>
      <c r="K18" s="34"/>
      <c r="M18" s="1" t="s">
        <v>195</v>
      </c>
      <c r="N18" s="96"/>
      <c r="O18" s="28">
        <v>524000000</v>
      </c>
      <c r="P18" s="33"/>
      <c r="Q18" s="30"/>
    </row>
    <row r="19" spans="2:17" ht="17.399999999999999" customHeight="1" x14ac:dyDescent="0.2">
      <c r="B19" s="15"/>
      <c r="C19" s="34"/>
      <c r="D19" s="34"/>
      <c r="E19" s="99" t="s">
        <v>77</v>
      </c>
      <c r="G19" s="28">
        <v>1678575803</v>
      </c>
      <c r="H19" s="29"/>
      <c r="I19" s="30"/>
      <c r="J19" s="15"/>
      <c r="K19" s="34" t="s">
        <v>13</v>
      </c>
      <c r="M19" s="84"/>
      <c r="N19" s="96"/>
      <c r="O19" s="28"/>
      <c r="P19" s="33"/>
      <c r="Q19" s="101">
        <f>P20</f>
        <v>3046410418</v>
      </c>
    </row>
    <row r="20" spans="2:17" ht="17.399999999999999" customHeight="1" x14ac:dyDescent="0.2">
      <c r="B20" s="15"/>
      <c r="E20" s="98" t="s">
        <v>87</v>
      </c>
      <c r="G20" s="28">
        <v>23547415</v>
      </c>
      <c r="H20" s="29"/>
      <c r="I20" s="30"/>
      <c r="J20" s="15"/>
      <c r="L20" s="1" t="s">
        <v>39</v>
      </c>
      <c r="O20" s="33"/>
      <c r="P20" s="117">
        <f>SUM(O21:O22)</f>
        <v>3046410418</v>
      </c>
      <c r="Q20" s="16"/>
    </row>
    <row r="21" spans="2:17" ht="23" customHeight="1" x14ac:dyDescent="0.2">
      <c r="B21" s="15"/>
      <c r="E21" s="99" t="s">
        <v>88</v>
      </c>
      <c r="F21" s="98"/>
      <c r="G21" s="28">
        <v>1046329</v>
      </c>
      <c r="H21" s="29"/>
      <c r="I21" s="30"/>
      <c r="J21" s="38"/>
      <c r="M21" s="99" t="s">
        <v>242</v>
      </c>
      <c r="O21" s="28">
        <v>102707894</v>
      </c>
      <c r="P21" s="33"/>
      <c r="Q21" s="16"/>
    </row>
    <row r="22" spans="2:17" ht="17" customHeight="1" x14ac:dyDescent="0.2">
      <c r="B22" s="15"/>
      <c r="E22" s="99" t="s">
        <v>153</v>
      </c>
      <c r="F22" s="96"/>
      <c r="G22" s="28">
        <v>2</v>
      </c>
      <c r="H22" s="29"/>
      <c r="I22" s="30"/>
      <c r="J22" s="15"/>
      <c r="M22" s="96" t="s">
        <v>40</v>
      </c>
      <c r="O22" s="28">
        <v>2943702524</v>
      </c>
      <c r="P22" s="33"/>
      <c r="Q22" s="16"/>
    </row>
    <row r="23" spans="2:17" ht="17.399999999999999" customHeight="1" x14ac:dyDescent="0.2">
      <c r="B23" s="15"/>
      <c r="E23" s="99" t="s">
        <v>32</v>
      </c>
      <c r="F23" s="96"/>
      <c r="G23" s="28">
        <v>32263706</v>
      </c>
      <c r="H23" s="29"/>
      <c r="I23" s="30"/>
      <c r="J23" s="15"/>
      <c r="M23" s="96"/>
      <c r="N23" s="96"/>
      <c r="O23" s="28"/>
      <c r="P23" s="28"/>
      <c r="Q23" s="16"/>
    </row>
    <row r="24" spans="2:17" ht="17.399999999999999" customHeight="1" x14ac:dyDescent="0.2">
      <c r="B24" s="15"/>
      <c r="E24" s="99" t="s">
        <v>78</v>
      </c>
      <c r="F24" s="96"/>
      <c r="G24" s="28">
        <v>1843204141</v>
      </c>
      <c r="H24" s="29"/>
      <c r="I24" s="30"/>
      <c r="J24" s="15"/>
      <c r="M24" s="98"/>
      <c r="N24" s="96"/>
      <c r="O24" s="28"/>
      <c r="P24" s="33"/>
      <c r="Q24" s="30"/>
    </row>
    <row r="25" spans="2:17" ht="25.75" customHeight="1" x14ac:dyDescent="0.2">
      <c r="B25" s="15"/>
      <c r="D25" s="1" t="s">
        <v>3</v>
      </c>
      <c r="F25" s="96"/>
      <c r="G25" s="28"/>
      <c r="H25" s="82">
        <v>0</v>
      </c>
      <c r="I25" s="30"/>
      <c r="J25" s="15"/>
      <c r="O25" s="33"/>
      <c r="P25" s="28"/>
      <c r="Q25" s="30"/>
    </row>
    <row r="26" spans="2:17" ht="17.399999999999999" customHeight="1" x14ac:dyDescent="0.2">
      <c r="B26" s="15"/>
      <c r="D26" s="34"/>
      <c r="E26" s="99" t="s">
        <v>89</v>
      </c>
      <c r="F26" s="96"/>
      <c r="G26" s="82">
        <v>0</v>
      </c>
      <c r="H26" s="29"/>
      <c r="I26" s="30"/>
      <c r="J26" s="15"/>
      <c r="N26" s="96"/>
      <c r="O26" s="33"/>
      <c r="P26" s="28"/>
      <c r="Q26" s="30"/>
    </row>
    <row r="27" spans="2:17" ht="9" customHeight="1" x14ac:dyDescent="0.2">
      <c r="B27" s="39"/>
      <c r="C27" s="40"/>
      <c r="D27" s="40"/>
      <c r="E27" s="40"/>
      <c r="F27" s="40"/>
      <c r="G27" s="43"/>
      <c r="H27" s="60"/>
      <c r="I27" s="61"/>
      <c r="J27" s="39"/>
      <c r="K27" s="40"/>
      <c r="L27" s="40"/>
      <c r="M27" s="40"/>
      <c r="N27" s="40"/>
      <c r="O27" s="43"/>
      <c r="P27" s="43"/>
      <c r="Q27" s="45"/>
    </row>
    <row r="28" spans="2:17" ht="17.399999999999999" customHeight="1" x14ac:dyDescent="0.2">
      <c r="B28" s="10" t="s">
        <v>10</v>
      </c>
      <c r="C28" s="11"/>
      <c r="D28" s="11"/>
      <c r="E28" s="11"/>
      <c r="F28" s="11"/>
      <c r="G28" s="11"/>
      <c r="H28" s="11"/>
      <c r="I28" s="101">
        <f>SUM(I7:I27)</f>
        <v>4283670259</v>
      </c>
      <c r="J28" s="10" t="s">
        <v>10</v>
      </c>
      <c r="K28" s="11"/>
      <c r="L28" s="11"/>
      <c r="M28" s="11"/>
      <c r="N28" s="11"/>
      <c r="O28" s="11"/>
      <c r="P28" s="13"/>
      <c r="Q28" s="35">
        <f>SUM(Q7:Q27)</f>
        <v>4283670259</v>
      </c>
    </row>
    <row r="29" spans="2:17" ht="17.399999999999999" customHeight="1" x14ac:dyDescent="0.2">
      <c r="B29" s="46" t="str">
        <f>'1,2'!B18</f>
        <v>令　和　５　年　度</v>
      </c>
      <c r="C29" s="47"/>
      <c r="D29" s="47"/>
      <c r="E29" s="47"/>
      <c r="F29" s="47"/>
      <c r="G29" s="47"/>
      <c r="H29" s="47"/>
      <c r="I29" s="48">
        <v>4252439567</v>
      </c>
      <c r="J29" s="49" t="str">
        <f>B29</f>
        <v>令　和　５　年　度</v>
      </c>
      <c r="K29" s="47"/>
      <c r="L29" s="47"/>
      <c r="M29" s="47"/>
      <c r="N29" s="47"/>
      <c r="O29" s="47"/>
      <c r="P29" s="50"/>
      <c r="Q29" s="51">
        <f>I29</f>
        <v>4252439567</v>
      </c>
    </row>
    <row r="30" spans="2:17" ht="17.399999999999999" customHeight="1" x14ac:dyDescent="0.2">
      <c r="B30" s="146" t="str">
        <f>'1,2'!B19</f>
        <v>令　和　４　年　度</v>
      </c>
      <c r="C30" s="147">
        <f>'1,2'!C19</f>
        <v>0</v>
      </c>
      <c r="D30" s="147">
        <f>'1,2'!D19</f>
        <v>0</v>
      </c>
      <c r="E30" s="147">
        <f>'1,2'!E19</f>
        <v>0</v>
      </c>
      <c r="F30" s="147">
        <f>'1,2'!F19</f>
        <v>0</v>
      </c>
      <c r="G30" s="147">
        <f>'1,2'!G19</f>
        <v>0</v>
      </c>
      <c r="H30" s="147">
        <f>'1,2'!H19</f>
        <v>0</v>
      </c>
      <c r="I30" s="54">
        <v>4247288864</v>
      </c>
      <c r="J30" s="55" t="str">
        <f>B30</f>
        <v>令　和　４　年　度</v>
      </c>
      <c r="K30" s="53"/>
      <c r="L30" s="53"/>
      <c r="M30" s="53"/>
      <c r="N30" s="53"/>
      <c r="O30" s="53"/>
      <c r="P30" s="56"/>
      <c r="Q30" s="57">
        <f>I30</f>
        <v>4247288864</v>
      </c>
    </row>
    <row r="31" spans="2:17" ht="12.65" customHeight="1" x14ac:dyDescent="0.2">
      <c r="H31" s="29"/>
    </row>
    <row r="32" spans="2:17" ht="21.65" hidden="1" customHeight="1" x14ac:dyDescent="0.2"/>
    <row r="33" spans="2:17" ht="12.65" customHeight="1" x14ac:dyDescent="0.2">
      <c r="H33" s="107">
        <v>4278682164</v>
      </c>
    </row>
    <row r="34" spans="2:17" ht="12.65" customHeight="1" x14ac:dyDescent="0.2"/>
    <row r="35" spans="2:17" ht="12.65" customHeight="1" x14ac:dyDescent="0.2"/>
    <row r="36" spans="2:17" ht="12.65" customHeight="1" x14ac:dyDescent="0.2">
      <c r="B36" s="3" t="s">
        <v>207</v>
      </c>
      <c r="C36" s="3"/>
      <c r="D36" s="3"/>
    </row>
    <row r="37" spans="2:17" ht="12.65" customHeight="1" x14ac:dyDescent="0.2">
      <c r="C37" s="3"/>
      <c r="D37" s="3"/>
      <c r="J37" s="3"/>
      <c r="K37" s="3"/>
      <c r="L37" s="3"/>
      <c r="Q37" s="4" t="s">
        <v>227</v>
      </c>
    </row>
    <row r="38" spans="2:17" ht="12.65" customHeight="1" x14ac:dyDescent="0.2">
      <c r="B38" s="5"/>
      <c r="C38" s="6"/>
      <c r="D38" s="6"/>
      <c r="E38" s="6"/>
      <c r="F38" s="6"/>
      <c r="G38" s="6"/>
      <c r="H38" s="6"/>
      <c r="I38" s="7"/>
      <c r="J38" s="5"/>
      <c r="K38" s="6"/>
      <c r="L38" s="6"/>
      <c r="M38" s="6"/>
      <c r="N38" s="6"/>
      <c r="O38" s="6"/>
      <c r="P38" s="8"/>
      <c r="Q38" s="9"/>
    </row>
    <row r="39" spans="2:17" ht="12.65" customHeight="1" x14ac:dyDescent="0.2">
      <c r="B39" s="142" t="s">
        <v>14</v>
      </c>
      <c r="C39" s="143"/>
      <c r="D39" s="143"/>
      <c r="E39" s="143"/>
      <c r="F39" s="143"/>
      <c r="G39" s="143"/>
      <c r="H39" s="143"/>
      <c r="I39" s="12" t="s">
        <v>9</v>
      </c>
      <c r="J39" s="10" t="s">
        <v>15</v>
      </c>
      <c r="K39" s="11"/>
      <c r="L39" s="11"/>
      <c r="M39" s="11"/>
      <c r="N39" s="11"/>
      <c r="O39" s="11"/>
      <c r="P39" s="13"/>
      <c r="Q39" s="14" t="s">
        <v>9</v>
      </c>
    </row>
    <row r="40" spans="2:17" ht="12.65" customHeight="1" x14ac:dyDescent="0.2">
      <c r="B40" s="15"/>
      <c r="I40" s="16"/>
      <c r="J40" s="15"/>
      <c r="P40" s="17"/>
      <c r="Q40" s="18"/>
    </row>
    <row r="41" spans="2:17" ht="17.399999999999999" customHeight="1" x14ac:dyDescent="0.2">
      <c r="B41" s="19"/>
      <c r="C41" s="20" t="s">
        <v>16</v>
      </c>
      <c r="D41" s="20"/>
      <c r="E41" s="21"/>
      <c r="F41" s="21"/>
      <c r="G41" s="22"/>
      <c r="H41" s="23"/>
      <c r="I41" s="24">
        <f>SUM(H62,H64,H42)</f>
        <v>1210339296</v>
      </c>
      <c r="J41" s="19"/>
      <c r="K41" s="20" t="s">
        <v>19</v>
      </c>
      <c r="L41" s="20"/>
      <c r="M41" s="21"/>
      <c r="N41" s="21"/>
      <c r="O41" s="22"/>
      <c r="P41" s="26"/>
      <c r="Q41" s="58">
        <f>SUM(P42:P48)</f>
        <v>1292704292</v>
      </c>
    </row>
    <row r="42" spans="2:17" ht="17.399999999999999" customHeight="1" x14ac:dyDescent="0.2">
      <c r="B42" s="15"/>
      <c r="D42" s="1" t="s">
        <v>17</v>
      </c>
      <c r="E42" s="96"/>
      <c r="F42" s="96"/>
      <c r="G42" s="28"/>
      <c r="H42" s="37">
        <f>SUM(G43:G61)</f>
        <v>1151617601</v>
      </c>
      <c r="I42" s="30"/>
      <c r="J42" s="15"/>
      <c r="L42" s="1" t="s">
        <v>20</v>
      </c>
      <c r="M42" s="96"/>
      <c r="N42" s="96"/>
      <c r="O42" s="28"/>
      <c r="P42" s="59">
        <f>SUM(O43:O45)</f>
        <v>1290156053</v>
      </c>
      <c r="Q42" s="32"/>
    </row>
    <row r="43" spans="2:17" ht="17.399999999999999" customHeight="1" x14ac:dyDescent="0.2">
      <c r="B43" s="15"/>
      <c r="E43" s="96" t="s">
        <v>43</v>
      </c>
      <c r="F43" s="96"/>
      <c r="G43" s="82">
        <v>0</v>
      </c>
      <c r="H43" s="29"/>
      <c r="I43" s="30"/>
      <c r="M43" s="96" t="s">
        <v>92</v>
      </c>
      <c r="N43" s="96"/>
      <c r="O43" s="28">
        <v>1100842554</v>
      </c>
      <c r="P43" s="17"/>
      <c r="Q43" s="18"/>
    </row>
    <row r="44" spans="2:17" ht="17.399999999999999" customHeight="1" x14ac:dyDescent="0.2">
      <c r="B44" s="15"/>
      <c r="E44" s="96" t="s">
        <v>42</v>
      </c>
      <c r="F44" s="96"/>
      <c r="G44" s="28">
        <v>5795383</v>
      </c>
      <c r="H44" s="29"/>
      <c r="I44" s="30"/>
      <c r="J44" s="15"/>
      <c r="M44" s="96" t="s">
        <v>93</v>
      </c>
      <c r="N44" s="96"/>
      <c r="O44" s="28">
        <v>137275560</v>
      </c>
      <c r="P44" s="59"/>
      <c r="Q44" s="32"/>
    </row>
    <row r="45" spans="2:17" ht="17.399999999999999" customHeight="1" x14ac:dyDescent="0.2">
      <c r="B45" s="15"/>
      <c r="E45" s="96" t="s">
        <v>188</v>
      </c>
      <c r="F45" s="96"/>
      <c r="G45" s="28">
        <v>31560</v>
      </c>
      <c r="H45" s="29"/>
      <c r="I45" s="30"/>
      <c r="J45" s="15"/>
      <c r="M45" s="96" t="s">
        <v>22</v>
      </c>
      <c r="N45" s="96"/>
      <c r="O45" s="28">
        <v>52037939</v>
      </c>
      <c r="P45" s="59"/>
      <c r="Q45" s="32"/>
    </row>
    <row r="46" spans="2:17" ht="17.399999999999999" customHeight="1" x14ac:dyDescent="0.2">
      <c r="B46" s="15"/>
      <c r="E46" s="96" t="s">
        <v>44</v>
      </c>
      <c r="F46" s="96"/>
      <c r="G46" s="28">
        <v>64872</v>
      </c>
      <c r="H46" s="29"/>
      <c r="I46" s="30"/>
      <c r="J46" s="15"/>
      <c r="L46" s="1" t="s">
        <v>259</v>
      </c>
      <c r="M46" s="96"/>
      <c r="N46" s="96"/>
      <c r="O46" s="28"/>
      <c r="P46" s="59">
        <f>SUM(O47)</f>
        <v>1980000</v>
      </c>
      <c r="Q46" s="32"/>
    </row>
    <row r="47" spans="2:17" ht="17.399999999999999" customHeight="1" x14ac:dyDescent="0.2">
      <c r="B47" s="15"/>
      <c r="E47" s="96" t="s">
        <v>147</v>
      </c>
      <c r="F47" s="96"/>
      <c r="G47" s="28">
        <v>29308826</v>
      </c>
      <c r="H47" s="29"/>
      <c r="I47" s="30"/>
      <c r="J47" s="15"/>
      <c r="M47" s="96" t="s">
        <v>258</v>
      </c>
      <c r="N47" s="96"/>
      <c r="O47" s="28">
        <v>1980000</v>
      </c>
      <c r="P47" s="59"/>
      <c r="Q47" s="32"/>
    </row>
    <row r="48" spans="2:17" ht="17.399999999999999" customHeight="1" x14ac:dyDescent="0.2">
      <c r="B48" s="15"/>
      <c r="E48" s="96" t="s">
        <v>253</v>
      </c>
      <c r="F48" s="96"/>
      <c r="G48" s="90">
        <v>74557128</v>
      </c>
      <c r="H48" s="29"/>
      <c r="I48" s="30"/>
      <c r="J48" s="15"/>
      <c r="L48" s="1" t="s">
        <v>61</v>
      </c>
      <c r="M48" s="96"/>
      <c r="N48" s="96"/>
      <c r="O48" s="28"/>
      <c r="P48" s="59">
        <f>SUM(O49:O52)</f>
        <v>568239</v>
      </c>
      <c r="Q48" s="32"/>
    </row>
    <row r="49" spans="2:17" ht="17.399999999999999" customHeight="1" x14ac:dyDescent="0.2">
      <c r="B49" s="15"/>
      <c r="E49" s="96" t="s">
        <v>46</v>
      </c>
      <c r="F49" s="96"/>
      <c r="G49" s="28">
        <v>718107068</v>
      </c>
      <c r="H49" s="29"/>
      <c r="I49" s="30"/>
      <c r="J49" s="15"/>
      <c r="M49" s="96" t="s">
        <v>24</v>
      </c>
      <c r="N49" s="96"/>
      <c r="O49" s="28">
        <v>568239</v>
      </c>
      <c r="P49" s="31"/>
      <c r="Q49" s="32"/>
    </row>
    <row r="50" spans="2:17" ht="17.399999999999999" customHeight="1" x14ac:dyDescent="0.2">
      <c r="B50" s="15"/>
      <c r="E50" s="96" t="s">
        <v>47</v>
      </c>
      <c r="F50" s="96"/>
      <c r="G50" s="28">
        <v>52843742</v>
      </c>
      <c r="H50" s="29"/>
      <c r="I50" s="30"/>
      <c r="J50" s="15"/>
      <c r="M50" s="96"/>
      <c r="N50" s="96"/>
      <c r="O50" s="28"/>
      <c r="P50" s="31"/>
      <c r="Q50" s="32"/>
    </row>
    <row r="51" spans="2:17" ht="17.399999999999999" customHeight="1" x14ac:dyDescent="0.2">
      <c r="B51" s="15"/>
      <c r="E51" s="96" t="s">
        <v>264</v>
      </c>
      <c r="F51" s="96"/>
      <c r="G51" s="28">
        <v>90694330</v>
      </c>
      <c r="H51" s="29"/>
      <c r="I51" s="30"/>
      <c r="J51" s="15"/>
      <c r="M51" s="96"/>
      <c r="N51" s="96"/>
      <c r="O51" s="28"/>
      <c r="P51" s="31"/>
      <c r="Q51" s="32"/>
    </row>
    <row r="52" spans="2:17" ht="23" customHeight="1" x14ac:dyDescent="0.2">
      <c r="B52" s="15"/>
      <c r="E52" s="96" t="s">
        <v>84</v>
      </c>
      <c r="F52" s="96"/>
      <c r="G52" s="28">
        <v>16031808</v>
      </c>
      <c r="H52" s="29"/>
      <c r="I52" s="30"/>
      <c r="J52" s="38"/>
      <c r="K52" s="34" t="s">
        <v>18</v>
      </c>
      <c r="O52" s="33"/>
      <c r="P52" s="31"/>
      <c r="Q52" s="35">
        <f>SUM(P53:P54)</f>
        <v>29490546</v>
      </c>
    </row>
    <row r="53" spans="2:17" ht="23.5" customHeight="1" x14ac:dyDescent="0.2">
      <c r="B53" s="15"/>
      <c r="E53" s="96" t="s">
        <v>49</v>
      </c>
      <c r="F53" s="96"/>
      <c r="G53" s="28">
        <v>18072204</v>
      </c>
      <c r="H53" s="29"/>
      <c r="I53" s="30"/>
      <c r="J53" s="15"/>
      <c r="L53" s="127" t="s">
        <v>95</v>
      </c>
      <c r="M53" s="127"/>
      <c r="N53" s="96"/>
      <c r="O53" s="28"/>
      <c r="P53" s="29">
        <v>29490546</v>
      </c>
      <c r="Q53" s="16"/>
    </row>
    <row r="54" spans="2:17" ht="23.5" customHeight="1" x14ac:dyDescent="0.2">
      <c r="B54" s="15"/>
      <c r="E54" s="96" t="s">
        <v>91</v>
      </c>
      <c r="F54" s="96"/>
      <c r="G54" s="28">
        <v>1046936</v>
      </c>
      <c r="H54" s="29"/>
      <c r="I54" s="30"/>
      <c r="J54" s="15"/>
      <c r="L54" s="127" t="s">
        <v>251</v>
      </c>
      <c r="M54" s="127"/>
      <c r="N54" s="96"/>
      <c r="O54" s="28"/>
      <c r="P54" s="82">
        <v>0</v>
      </c>
      <c r="Q54" s="32"/>
    </row>
    <row r="55" spans="2:17" ht="23.5" customHeight="1" x14ac:dyDescent="0.2">
      <c r="B55" s="15"/>
      <c r="E55" s="96" t="s">
        <v>50</v>
      </c>
      <c r="F55" s="96"/>
      <c r="G55" s="28">
        <v>1013916</v>
      </c>
      <c r="H55" s="29"/>
      <c r="I55" s="30"/>
      <c r="J55" s="15"/>
      <c r="N55" s="96"/>
      <c r="O55" s="28"/>
      <c r="Q55" s="30"/>
    </row>
    <row r="56" spans="2:17" ht="17.399999999999999" customHeight="1" x14ac:dyDescent="0.2">
      <c r="B56" s="15"/>
      <c r="E56" s="96" t="s">
        <v>51</v>
      </c>
      <c r="F56" s="96"/>
      <c r="G56" s="28">
        <v>437419</v>
      </c>
      <c r="H56" s="29"/>
      <c r="I56" s="30"/>
      <c r="J56" s="15"/>
      <c r="K56" s="148" t="s">
        <v>190</v>
      </c>
      <c r="L56" s="148"/>
      <c r="M56" s="148"/>
      <c r="N56" s="96"/>
      <c r="O56" s="28"/>
      <c r="P56" s="31"/>
      <c r="Q56" s="83">
        <v>0</v>
      </c>
    </row>
    <row r="57" spans="2:17" ht="17.399999999999999" customHeight="1" x14ac:dyDescent="0.2">
      <c r="B57" s="15"/>
      <c r="E57" s="96" t="s">
        <v>53</v>
      </c>
      <c r="F57" s="96"/>
      <c r="G57" s="90">
        <v>13432</v>
      </c>
      <c r="H57" s="29"/>
      <c r="I57" s="30"/>
      <c r="J57" s="15"/>
      <c r="L57" s="126" t="s">
        <v>128</v>
      </c>
      <c r="M57" s="126"/>
      <c r="N57" s="96"/>
      <c r="O57" s="28"/>
      <c r="P57" s="118">
        <v>0</v>
      </c>
      <c r="Q57" s="16"/>
    </row>
    <row r="58" spans="2:17" ht="17.399999999999999" customHeight="1" x14ac:dyDescent="0.2">
      <c r="B58" s="15"/>
      <c r="E58" s="96" t="s">
        <v>54</v>
      </c>
      <c r="F58" s="96"/>
      <c r="G58" s="28">
        <v>57206710</v>
      </c>
      <c r="H58" s="29"/>
      <c r="I58" s="30"/>
      <c r="J58" s="15"/>
      <c r="O58" s="33"/>
      <c r="Q58" s="16"/>
    </row>
    <row r="59" spans="2:17" ht="17.399999999999999" customHeight="1" x14ac:dyDescent="0.2">
      <c r="B59" s="15"/>
      <c r="E59" s="96" t="s">
        <v>69</v>
      </c>
      <c r="F59" s="96"/>
      <c r="G59" s="92">
        <v>0</v>
      </c>
      <c r="H59" s="29"/>
      <c r="I59" s="30"/>
      <c r="J59" s="15"/>
      <c r="K59" s="34" t="s">
        <v>76</v>
      </c>
      <c r="O59" s="33"/>
      <c r="P59" s="17"/>
      <c r="Q59" s="119">
        <v>0</v>
      </c>
    </row>
    <row r="60" spans="2:17" ht="17.399999999999999" customHeight="1" x14ac:dyDescent="0.2">
      <c r="B60" s="15"/>
      <c r="E60" s="96" t="s">
        <v>56</v>
      </c>
      <c r="F60" s="96"/>
      <c r="G60" s="90">
        <v>5016</v>
      </c>
      <c r="H60" s="29"/>
      <c r="I60" s="30"/>
      <c r="J60" s="15"/>
      <c r="M60" s="96"/>
      <c r="N60" s="96"/>
      <c r="O60" s="28"/>
      <c r="P60" s="29"/>
      <c r="Q60" s="16"/>
    </row>
    <row r="61" spans="2:17" ht="17.399999999999999" customHeight="1" x14ac:dyDescent="0.2">
      <c r="B61" s="15"/>
      <c r="E61" s="96" t="s">
        <v>57</v>
      </c>
      <c r="F61" s="96"/>
      <c r="G61" s="28">
        <v>86387251</v>
      </c>
      <c r="H61" s="29"/>
      <c r="I61" s="30"/>
      <c r="J61" s="15"/>
      <c r="M61" s="96"/>
      <c r="N61" s="96"/>
      <c r="O61" s="28"/>
      <c r="P61" s="31"/>
      <c r="Q61" s="32"/>
    </row>
    <row r="62" spans="2:17" ht="17.399999999999999" customHeight="1" x14ac:dyDescent="0.2">
      <c r="B62" s="15"/>
      <c r="D62" s="126" t="s">
        <v>189</v>
      </c>
      <c r="E62" s="126"/>
      <c r="F62" s="96"/>
      <c r="G62" s="28"/>
      <c r="H62" s="91">
        <f>SUM(G63:G64)</f>
        <v>0</v>
      </c>
      <c r="I62" s="30"/>
      <c r="J62" s="15"/>
      <c r="M62" s="96"/>
      <c r="N62" s="96"/>
      <c r="O62" s="28"/>
      <c r="P62" s="31"/>
      <c r="Q62" s="32"/>
    </row>
    <row r="63" spans="2:17" ht="23.4" customHeight="1" x14ac:dyDescent="0.2">
      <c r="B63" s="15"/>
      <c r="E63" s="99" t="s">
        <v>235</v>
      </c>
      <c r="F63" s="96"/>
      <c r="G63" s="92">
        <v>0</v>
      </c>
      <c r="H63" s="29"/>
      <c r="I63" s="30"/>
      <c r="J63" s="15"/>
      <c r="M63" s="96"/>
      <c r="N63" s="96"/>
      <c r="O63" s="28"/>
      <c r="P63" s="31"/>
      <c r="Q63" s="32"/>
    </row>
    <row r="64" spans="2:17" ht="17.399999999999999" customHeight="1" x14ac:dyDescent="0.2">
      <c r="B64" s="15"/>
      <c r="D64" s="1" t="s">
        <v>58</v>
      </c>
      <c r="E64" s="96"/>
      <c r="F64" s="96"/>
      <c r="G64" s="28"/>
      <c r="H64" s="37">
        <f>SUM(G65:G66)</f>
        <v>58721695</v>
      </c>
      <c r="I64" s="30"/>
      <c r="J64" s="15"/>
      <c r="M64" s="96"/>
      <c r="N64" s="96"/>
      <c r="O64" s="28"/>
      <c r="P64" s="31"/>
      <c r="Q64" s="32"/>
    </row>
    <row r="65" spans="2:17" ht="17.399999999999999" customHeight="1" x14ac:dyDescent="0.2">
      <c r="B65" s="15"/>
      <c r="E65" s="96" t="s">
        <v>70</v>
      </c>
      <c r="F65" s="96"/>
      <c r="G65" s="28">
        <v>1591200</v>
      </c>
      <c r="H65" s="29"/>
      <c r="I65" s="30"/>
      <c r="J65" s="15"/>
      <c r="M65" s="96"/>
      <c r="N65" s="96"/>
      <c r="O65" s="28"/>
      <c r="P65" s="31"/>
      <c r="Q65" s="32"/>
    </row>
    <row r="66" spans="2:17" ht="17.399999999999999" customHeight="1" x14ac:dyDescent="0.2">
      <c r="B66" s="15"/>
      <c r="E66" s="96" t="s">
        <v>126</v>
      </c>
      <c r="F66" s="96"/>
      <c r="G66" s="28">
        <v>57130495</v>
      </c>
      <c r="H66" s="29"/>
      <c r="I66" s="30"/>
      <c r="J66" s="15"/>
      <c r="M66" s="96"/>
      <c r="N66" s="96"/>
      <c r="O66" s="28"/>
      <c r="P66" s="31"/>
      <c r="Q66" s="32"/>
    </row>
    <row r="67" spans="2:17" ht="9" customHeight="1" x14ac:dyDescent="0.2">
      <c r="B67" s="15"/>
      <c r="E67" s="96"/>
      <c r="F67" s="96"/>
      <c r="G67" s="28"/>
      <c r="H67" s="29"/>
      <c r="I67" s="30"/>
      <c r="J67" s="15"/>
      <c r="M67" s="96"/>
      <c r="N67" s="96"/>
      <c r="O67" s="28"/>
      <c r="P67" s="31"/>
      <c r="Q67" s="32"/>
    </row>
    <row r="68" spans="2:17" ht="17.399999999999999" customHeight="1" x14ac:dyDescent="0.2">
      <c r="B68" s="15"/>
      <c r="C68" s="34" t="s">
        <v>118</v>
      </c>
      <c r="E68" s="96"/>
      <c r="F68" s="96"/>
      <c r="G68" s="28"/>
      <c r="H68" s="29"/>
      <c r="I68" s="30">
        <f>SUM(H69:H70)</f>
        <v>1</v>
      </c>
      <c r="J68" s="15"/>
      <c r="M68" s="96"/>
      <c r="N68" s="96"/>
      <c r="O68" s="28"/>
      <c r="P68" s="31"/>
      <c r="Q68" s="32"/>
    </row>
    <row r="69" spans="2:17" ht="17.399999999999999" customHeight="1" x14ac:dyDescent="0.2">
      <c r="B69" s="15"/>
      <c r="C69" s="34"/>
      <c r="E69" s="96" t="s">
        <v>146</v>
      </c>
      <c r="F69" s="96"/>
      <c r="G69" s="28"/>
      <c r="H69" s="82">
        <v>0</v>
      </c>
      <c r="I69" s="30"/>
      <c r="J69" s="15"/>
      <c r="M69" s="96"/>
      <c r="N69" s="96"/>
      <c r="O69" s="28"/>
      <c r="P69" s="31"/>
      <c r="Q69" s="32"/>
    </row>
    <row r="70" spans="2:17" ht="17.399999999999999" customHeight="1" x14ac:dyDescent="0.2">
      <c r="B70" s="15"/>
      <c r="E70" s="96" t="s">
        <v>117</v>
      </c>
      <c r="F70" s="96"/>
      <c r="G70" s="28"/>
      <c r="H70" s="29">
        <v>1</v>
      </c>
      <c r="I70" s="30"/>
      <c r="J70" s="15"/>
      <c r="M70" s="96"/>
      <c r="N70" s="96"/>
      <c r="O70" s="28"/>
      <c r="P70" s="31"/>
      <c r="Q70" s="32"/>
    </row>
    <row r="71" spans="2:17" ht="9" customHeight="1" x14ac:dyDescent="0.2">
      <c r="B71" s="15"/>
      <c r="F71" s="96"/>
      <c r="G71" s="28"/>
      <c r="H71" s="29"/>
      <c r="I71" s="30"/>
      <c r="J71" s="15"/>
      <c r="M71" s="96"/>
      <c r="N71" s="96"/>
      <c r="O71" s="28"/>
      <c r="P71" s="31"/>
      <c r="Q71" s="32"/>
    </row>
    <row r="72" spans="2:17" ht="17.399999999999999" customHeight="1" x14ac:dyDescent="0.2">
      <c r="B72" s="15"/>
      <c r="C72" s="34" t="s">
        <v>26</v>
      </c>
      <c r="F72" s="96"/>
      <c r="G72" s="28"/>
      <c r="H72" s="29"/>
      <c r="I72" s="89">
        <v>111855541</v>
      </c>
      <c r="J72" s="15"/>
      <c r="M72" s="96"/>
      <c r="N72" s="96"/>
      <c r="O72" s="28"/>
      <c r="P72" s="31"/>
      <c r="Q72" s="32"/>
    </row>
    <row r="73" spans="2:17" ht="9" customHeight="1" x14ac:dyDescent="0.2">
      <c r="B73" s="39"/>
      <c r="C73" s="40"/>
      <c r="D73" s="40"/>
      <c r="E73" s="105"/>
      <c r="F73" s="105"/>
      <c r="G73" s="43"/>
      <c r="H73" s="60"/>
      <c r="I73" s="61"/>
      <c r="J73" s="39"/>
      <c r="K73" s="40"/>
      <c r="L73" s="40"/>
      <c r="M73" s="40"/>
      <c r="N73" s="105"/>
      <c r="O73" s="43"/>
      <c r="P73" s="44"/>
      <c r="Q73" s="45"/>
    </row>
    <row r="74" spans="2:17" ht="17.399999999999999" customHeight="1" x14ac:dyDescent="0.2">
      <c r="B74" s="10" t="s">
        <v>10</v>
      </c>
      <c r="C74" s="11"/>
      <c r="D74" s="11"/>
      <c r="E74" s="11"/>
      <c r="F74" s="11"/>
      <c r="G74" s="11"/>
      <c r="H74" s="11"/>
      <c r="I74" s="101">
        <f>SUM(I41:I73)</f>
        <v>1322194838</v>
      </c>
      <c r="J74" s="11" t="s">
        <v>10</v>
      </c>
      <c r="K74" s="11"/>
      <c r="L74" s="11"/>
      <c r="M74" s="11"/>
      <c r="N74" s="11"/>
      <c r="O74" s="11"/>
      <c r="P74" s="13"/>
      <c r="Q74" s="35">
        <f>SUM(Q41:Q73)</f>
        <v>1322194838</v>
      </c>
    </row>
    <row r="75" spans="2:17" ht="17.399999999999999" customHeight="1" x14ac:dyDescent="0.2">
      <c r="B75" s="49" t="str">
        <f>B29</f>
        <v>令　和　５　年　度</v>
      </c>
      <c r="C75" s="47"/>
      <c r="D75" s="47"/>
      <c r="E75" s="47"/>
      <c r="F75" s="47"/>
      <c r="G75" s="47"/>
      <c r="H75" s="47"/>
      <c r="I75" s="48">
        <v>1190432136</v>
      </c>
      <c r="J75" s="71" t="str">
        <f>B75</f>
        <v>令　和　５　年　度</v>
      </c>
      <c r="K75" s="47"/>
      <c r="L75" s="47"/>
      <c r="M75" s="47"/>
      <c r="N75" s="47"/>
      <c r="O75" s="47"/>
      <c r="P75" s="50"/>
      <c r="Q75" s="51">
        <f>I75</f>
        <v>1190432136</v>
      </c>
    </row>
    <row r="76" spans="2:17" ht="17.399999999999999" customHeight="1" x14ac:dyDescent="0.2">
      <c r="B76" s="144" t="str">
        <f>B30</f>
        <v>令　和　４　年　度</v>
      </c>
      <c r="C76" s="145"/>
      <c r="D76" s="145"/>
      <c r="E76" s="145"/>
      <c r="F76" s="145"/>
      <c r="G76" s="145"/>
      <c r="H76" s="145"/>
      <c r="I76" s="54">
        <v>330383662</v>
      </c>
      <c r="J76" s="72" t="str">
        <f>B76</f>
        <v>令　和　４　年　度</v>
      </c>
      <c r="K76" s="53"/>
      <c r="L76" s="53"/>
      <c r="M76" s="53"/>
      <c r="N76" s="53"/>
      <c r="O76" s="53"/>
      <c r="P76" s="56"/>
      <c r="Q76" s="57">
        <f>I76</f>
        <v>330383662</v>
      </c>
    </row>
    <row r="77" spans="2:17" ht="1.25" customHeight="1" x14ac:dyDescent="0.2">
      <c r="K77" s="11"/>
      <c r="L77" s="11"/>
      <c r="M77" s="11"/>
      <c r="N77" s="11"/>
      <c r="O77" s="11"/>
      <c r="P77" s="11"/>
    </row>
    <row r="78" spans="2:17" ht="21.65" customHeight="1" x14ac:dyDescent="0.2"/>
    <row r="80" spans="2:17" ht="23.4" customHeight="1" x14ac:dyDescent="0.2"/>
    <row r="81" ht="23.4" customHeight="1" x14ac:dyDescent="0.2"/>
    <row r="82" ht="23.4" customHeight="1" x14ac:dyDescent="0.2"/>
  </sheetData>
  <mergeCells count="23">
    <mergeCell ref="B76:H76"/>
    <mergeCell ref="B30:H30"/>
    <mergeCell ref="K56:M56"/>
    <mergeCell ref="L57:M57"/>
    <mergeCell ref="D62:E62"/>
    <mergeCell ref="L54:M54"/>
    <mergeCell ref="L53:M53"/>
    <mergeCell ref="D14:E14"/>
    <mergeCell ref="B39:H39"/>
    <mergeCell ref="D15:E15"/>
    <mergeCell ref="L13:M13"/>
    <mergeCell ref="D16:E16"/>
    <mergeCell ref="D13:E13"/>
    <mergeCell ref="D8:E8"/>
    <mergeCell ref="D12:E12"/>
    <mergeCell ref="L12:M12"/>
    <mergeCell ref="L11:M11"/>
    <mergeCell ref="L10:M10"/>
    <mergeCell ref="L9:M9"/>
    <mergeCell ref="L8:M8"/>
    <mergeCell ref="D9:E9"/>
    <mergeCell ref="D10:E10"/>
    <mergeCell ref="D11:E11"/>
  </mergeCells>
  <phoneticPr fontId="2"/>
  <pageMargins left="0.51181102362204722" right="0.51181102362204722" top="1.1023622047244095" bottom="0.59055118110236227" header="0.35433070866141736" footer="0.23622047244094491"/>
  <pageSetup paperSize="9" scale="6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B1:Q67"/>
  <sheetViews>
    <sheetView showGridLines="0" view="pageBreakPreview" topLeftCell="A36" zoomScale="85" zoomScaleNormal="100" zoomScaleSheetLayoutView="85" workbookViewId="0">
      <selection activeCell="O36" sqref="O36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208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19.7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SUM(H8:H13)</f>
        <v>736711666</v>
      </c>
      <c r="J7" s="25"/>
      <c r="K7" s="20" t="s">
        <v>27</v>
      </c>
      <c r="L7" s="20"/>
      <c r="M7" s="21"/>
      <c r="N7" s="21"/>
      <c r="O7" s="22"/>
      <c r="P7" s="26"/>
      <c r="Q7" s="58">
        <f>SUM(P8:P12)</f>
        <v>35004827</v>
      </c>
    </row>
    <row r="8" spans="2:17" ht="19.75" customHeight="1" x14ac:dyDescent="0.2">
      <c r="B8" s="15"/>
      <c r="C8" s="34"/>
      <c r="D8" s="126" t="s">
        <v>0</v>
      </c>
      <c r="E8" s="126"/>
      <c r="G8" s="28"/>
      <c r="H8" s="29">
        <v>734439425</v>
      </c>
      <c r="I8" s="30"/>
      <c r="J8" s="38"/>
      <c r="K8" s="34"/>
      <c r="L8" s="126" t="s">
        <v>129</v>
      </c>
      <c r="M8" s="126"/>
      <c r="O8" s="28"/>
      <c r="P8" s="108">
        <v>0</v>
      </c>
      <c r="Q8" s="32"/>
    </row>
    <row r="9" spans="2:17" ht="19.75" customHeight="1" x14ac:dyDescent="0.2">
      <c r="B9" s="15"/>
      <c r="D9" s="126" t="s">
        <v>1</v>
      </c>
      <c r="E9" s="126"/>
      <c r="F9" s="96"/>
      <c r="G9" s="28"/>
      <c r="H9" s="91">
        <v>0</v>
      </c>
      <c r="I9" s="30"/>
      <c r="J9" s="15"/>
      <c r="L9" s="126" t="s">
        <v>33</v>
      </c>
      <c r="M9" s="126"/>
      <c r="N9" s="96"/>
      <c r="O9" s="28"/>
      <c r="P9" s="31">
        <v>199601</v>
      </c>
      <c r="Q9" s="32"/>
    </row>
    <row r="10" spans="2:17" ht="19.75" customHeight="1" x14ac:dyDescent="0.2">
      <c r="B10" s="15"/>
      <c r="D10" s="126" t="s">
        <v>115</v>
      </c>
      <c r="E10" s="126"/>
      <c r="F10" s="96"/>
      <c r="G10" s="28"/>
      <c r="H10" s="82">
        <v>0</v>
      </c>
      <c r="I10" s="30"/>
      <c r="J10" s="15"/>
      <c r="L10" s="126" t="s">
        <v>34</v>
      </c>
      <c r="M10" s="126"/>
      <c r="N10" s="96"/>
      <c r="O10" s="28"/>
      <c r="P10" s="31">
        <v>10067199</v>
      </c>
      <c r="Q10" s="32"/>
    </row>
    <row r="11" spans="2:17" ht="19.75" customHeight="1" x14ac:dyDescent="0.2">
      <c r="B11" s="15"/>
      <c r="D11" s="126" t="s">
        <v>29</v>
      </c>
      <c r="E11" s="126"/>
      <c r="F11" s="96"/>
      <c r="G11" s="28"/>
      <c r="H11" s="82">
        <v>0</v>
      </c>
      <c r="I11" s="30"/>
      <c r="J11" s="15"/>
      <c r="L11" s="126" t="s">
        <v>90</v>
      </c>
      <c r="M11" s="126"/>
      <c r="N11" s="96"/>
      <c r="O11" s="28"/>
      <c r="P11" s="31">
        <v>17966181</v>
      </c>
      <c r="Q11" s="32"/>
    </row>
    <row r="12" spans="2:17" ht="19.75" customHeight="1" x14ac:dyDescent="0.2">
      <c r="B12" s="15"/>
      <c r="D12" s="126" t="s">
        <v>2</v>
      </c>
      <c r="E12" s="126"/>
      <c r="F12" s="96"/>
      <c r="G12" s="28"/>
      <c r="H12" s="29">
        <v>947716</v>
      </c>
      <c r="I12" s="30"/>
      <c r="J12" s="15"/>
      <c r="K12" s="34"/>
      <c r="L12" s="126" t="s">
        <v>35</v>
      </c>
      <c r="M12" s="126"/>
      <c r="O12" s="33"/>
      <c r="P12" s="17">
        <v>6771846</v>
      </c>
      <c r="Q12" s="32"/>
    </row>
    <row r="13" spans="2:17" ht="19.75" customHeight="1" x14ac:dyDescent="0.2">
      <c r="B13" s="15"/>
      <c r="D13" s="126" t="s">
        <v>30</v>
      </c>
      <c r="E13" s="126"/>
      <c r="F13" s="96"/>
      <c r="G13" s="28"/>
      <c r="H13" s="29">
        <v>1324525</v>
      </c>
      <c r="I13" s="30"/>
      <c r="J13" s="15"/>
      <c r="K13" s="34"/>
      <c r="M13" s="96"/>
      <c r="N13" s="96"/>
      <c r="O13" s="28"/>
      <c r="P13" s="31"/>
      <c r="Q13" s="32"/>
    </row>
    <row r="14" spans="2:17" ht="19.75" customHeight="1" x14ac:dyDescent="0.2">
      <c r="B14" s="15"/>
      <c r="D14" s="126"/>
      <c r="E14" s="126"/>
      <c r="F14" s="96"/>
      <c r="G14" s="28"/>
      <c r="H14" s="29"/>
      <c r="I14" s="30"/>
      <c r="J14" s="15"/>
      <c r="K14" s="34" t="s">
        <v>36</v>
      </c>
      <c r="M14" s="96"/>
      <c r="N14" s="96"/>
      <c r="O14" s="28"/>
      <c r="P14" s="31"/>
      <c r="Q14" s="35">
        <f>P15</f>
        <v>64985486</v>
      </c>
    </row>
    <row r="15" spans="2:17" ht="19.75" customHeight="1" x14ac:dyDescent="0.2">
      <c r="B15" s="15"/>
      <c r="C15" s="34" t="s">
        <v>8</v>
      </c>
      <c r="E15" s="96"/>
      <c r="F15" s="96"/>
      <c r="G15" s="28"/>
      <c r="H15" s="29"/>
      <c r="I15" s="101">
        <f>SUM(H16,H18)</f>
        <v>2899767000</v>
      </c>
      <c r="J15" s="15"/>
      <c r="K15" s="34"/>
      <c r="L15" s="1" t="s">
        <v>37</v>
      </c>
      <c r="M15" s="96"/>
      <c r="N15" s="96"/>
      <c r="O15" s="28"/>
      <c r="P15" s="59">
        <f>O16</f>
        <v>64985486</v>
      </c>
      <c r="Q15" s="32"/>
    </row>
    <row r="16" spans="2:17" ht="19.75" customHeight="1" x14ac:dyDescent="0.2">
      <c r="B16" s="15"/>
      <c r="D16" s="1" t="s">
        <v>3</v>
      </c>
      <c r="F16" s="96"/>
      <c r="G16" s="28"/>
      <c r="H16" s="37">
        <f>SUM(G17:G18)</f>
        <v>2899767000</v>
      </c>
      <c r="I16" s="30"/>
      <c r="J16" s="15"/>
      <c r="M16" s="96" t="s">
        <v>38</v>
      </c>
      <c r="N16" s="96"/>
      <c r="O16" s="28">
        <v>64985486</v>
      </c>
      <c r="P16" s="31"/>
      <c r="Q16" s="32"/>
    </row>
    <row r="17" spans="2:17" ht="19.75" customHeight="1" x14ac:dyDescent="0.2">
      <c r="B17" s="15"/>
      <c r="D17" s="34"/>
      <c r="E17" s="99" t="s">
        <v>5</v>
      </c>
      <c r="F17" s="96"/>
      <c r="G17" s="28">
        <v>2899767000</v>
      </c>
      <c r="H17" s="29"/>
      <c r="I17" s="30"/>
      <c r="J17" s="15"/>
      <c r="N17" s="96"/>
      <c r="O17" s="28"/>
      <c r="P17" s="31"/>
      <c r="Q17" s="32"/>
    </row>
    <row r="18" spans="2:17" ht="19.75" customHeight="1" x14ac:dyDescent="0.2">
      <c r="B18" s="15"/>
      <c r="E18" s="96" t="s">
        <v>193</v>
      </c>
      <c r="F18" s="96"/>
      <c r="G18" s="92">
        <v>0</v>
      </c>
      <c r="H18" s="29"/>
      <c r="I18" s="30"/>
      <c r="J18" s="15"/>
      <c r="K18" s="34" t="s">
        <v>13</v>
      </c>
      <c r="M18" s="96"/>
      <c r="N18" s="96"/>
      <c r="O18" s="28"/>
      <c r="P18" s="31"/>
      <c r="Q18" s="35">
        <f>P19</f>
        <v>3536488353</v>
      </c>
    </row>
    <row r="19" spans="2:17" ht="19.75" customHeight="1" x14ac:dyDescent="0.2">
      <c r="B19" s="15"/>
      <c r="D19" s="34"/>
      <c r="E19" s="99"/>
      <c r="F19" s="96"/>
      <c r="G19" s="28"/>
      <c r="H19" s="29"/>
      <c r="I19" s="30"/>
      <c r="J19" s="15"/>
      <c r="L19" s="126" t="s">
        <v>96</v>
      </c>
      <c r="M19" s="126"/>
      <c r="N19" s="96"/>
      <c r="O19" s="28"/>
      <c r="P19" s="31">
        <v>3536488353</v>
      </c>
      <c r="Q19" s="32"/>
    </row>
    <row r="20" spans="2:17" ht="19.75" customHeight="1" x14ac:dyDescent="0.2">
      <c r="B20" s="39"/>
      <c r="C20" s="40"/>
      <c r="D20" s="40"/>
      <c r="E20" s="40"/>
      <c r="F20" s="40"/>
      <c r="G20" s="41"/>
      <c r="H20" s="40"/>
      <c r="I20" s="42"/>
      <c r="J20" s="39"/>
      <c r="K20" s="40"/>
      <c r="L20" s="40"/>
      <c r="M20" s="40"/>
      <c r="N20" s="40"/>
      <c r="O20" s="41"/>
      <c r="P20" s="68"/>
      <c r="Q20" s="64"/>
    </row>
    <row r="21" spans="2:17" ht="19.75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1">
        <f>SUM(I7:I20)</f>
        <v>3636478666</v>
      </c>
      <c r="J21" s="10" t="s">
        <v>10</v>
      </c>
      <c r="K21" s="11"/>
      <c r="L21" s="11"/>
      <c r="M21" s="11"/>
      <c r="N21" s="11"/>
      <c r="O21" s="11"/>
      <c r="P21" s="13"/>
      <c r="Q21" s="35">
        <f>SUM(Q7:Q20)</f>
        <v>3636478666</v>
      </c>
    </row>
    <row r="22" spans="2:17" ht="19.75" customHeight="1" x14ac:dyDescent="0.2">
      <c r="B22" s="46" t="str">
        <f>'1,2'!B18</f>
        <v>令　和　５　年　度</v>
      </c>
      <c r="C22" s="47"/>
      <c r="D22" s="47"/>
      <c r="E22" s="47"/>
      <c r="F22" s="47"/>
      <c r="G22" s="47"/>
      <c r="H22" s="47"/>
      <c r="I22" s="48">
        <v>3710768840</v>
      </c>
      <c r="J22" s="49" t="str">
        <f>B22</f>
        <v>令　和　５　年　度</v>
      </c>
      <c r="K22" s="47"/>
      <c r="L22" s="47"/>
      <c r="M22" s="47"/>
      <c r="N22" s="47"/>
      <c r="O22" s="47"/>
      <c r="P22" s="50"/>
      <c r="Q22" s="51">
        <f>I22</f>
        <v>3710768840</v>
      </c>
    </row>
    <row r="23" spans="2:17" ht="19.75" customHeight="1" x14ac:dyDescent="0.2">
      <c r="B23" s="146" t="str">
        <f>'1,2'!B19</f>
        <v>令　和　４　年　度</v>
      </c>
      <c r="C23" s="147">
        <f>'1,2'!C19</f>
        <v>0</v>
      </c>
      <c r="D23" s="147">
        <f>'1,2'!D19</f>
        <v>0</v>
      </c>
      <c r="E23" s="147">
        <f>'1,2'!E19</f>
        <v>0</v>
      </c>
      <c r="F23" s="147">
        <f>'1,2'!F19</f>
        <v>0</v>
      </c>
      <c r="G23" s="147">
        <f>'1,2'!G19</f>
        <v>0</v>
      </c>
      <c r="H23" s="147">
        <f>'1,2'!H19</f>
        <v>0</v>
      </c>
      <c r="I23" s="54">
        <v>3769862569</v>
      </c>
      <c r="J23" s="55" t="str">
        <f>B23</f>
        <v>令　和　４　年　度</v>
      </c>
      <c r="K23" s="53"/>
      <c r="L23" s="53"/>
      <c r="M23" s="53"/>
      <c r="N23" s="53"/>
      <c r="O23" s="53"/>
      <c r="P23" s="56"/>
      <c r="Q23" s="57">
        <f>I23</f>
        <v>3769862569</v>
      </c>
    </row>
    <row r="24" spans="2:17" ht="21.65" customHeight="1" x14ac:dyDescent="0.2">
      <c r="H24" s="69"/>
    </row>
    <row r="25" spans="2:17" ht="12.65" customHeight="1" x14ac:dyDescent="0.2"/>
    <row r="26" spans="2:17" ht="12.65" customHeight="1" x14ac:dyDescent="0.2">
      <c r="B26" s="3" t="s">
        <v>209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227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I30" s="16"/>
      <c r="J30" s="15"/>
      <c r="P30" s="17"/>
      <c r="Q30" s="18"/>
    </row>
    <row r="31" spans="2:17" ht="19.75" customHeight="1" x14ac:dyDescent="0.2">
      <c r="B31" s="19"/>
      <c r="C31" s="20" t="s">
        <v>16</v>
      </c>
      <c r="D31" s="20"/>
      <c r="E31" s="21"/>
      <c r="F31" s="21"/>
      <c r="G31" s="22"/>
      <c r="H31" s="23"/>
      <c r="I31" s="24">
        <f>SUM(H32:H49)</f>
        <v>177364862</v>
      </c>
      <c r="J31" s="19"/>
      <c r="K31" s="20" t="s">
        <v>19</v>
      </c>
      <c r="L31" s="20"/>
      <c r="M31" s="21"/>
      <c r="N31" s="21"/>
      <c r="O31" s="22"/>
      <c r="P31" s="26"/>
      <c r="Q31" s="58">
        <f>SUM(P32,P37)</f>
        <v>107500931</v>
      </c>
    </row>
    <row r="32" spans="2:17" ht="19.75" customHeight="1" x14ac:dyDescent="0.2">
      <c r="B32" s="15"/>
      <c r="D32" s="1" t="s">
        <v>17</v>
      </c>
      <c r="E32" s="96"/>
      <c r="F32" s="96"/>
      <c r="G32" s="28"/>
      <c r="H32" s="37">
        <f>SUM(G33:G47)</f>
        <v>177364862</v>
      </c>
      <c r="I32" s="30"/>
      <c r="J32" s="15"/>
      <c r="L32" s="1" t="s">
        <v>20</v>
      </c>
      <c r="M32" s="96"/>
      <c r="N32" s="96"/>
      <c r="O32" s="28"/>
      <c r="P32" s="59">
        <f>SUM(O33:O36)</f>
        <v>100148667</v>
      </c>
      <c r="Q32" s="32"/>
    </row>
    <row r="33" spans="2:17" ht="23.4" customHeight="1" x14ac:dyDescent="0.2">
      <c r="B33" s="15"/>
      <c r="E33" s="96" t="s">
        <v>97</v>
      </c>
      <c r="F33" s="96"/>
      <c r="G33" s="28">
        <v>125642214</v>
      </c>
      <c r="H33" s="29"/>
      <c r="I33" s="30"/>
      <c r="J33" s="15"/>
      <c r="M33" s="99" t="s">
        <v>236</v>
      </c>
      <c r="N33" s="96"/>
      <c r="O33" s="28">
        <v>63813680</v>
      </c>
      <c r="P33" s="31"/>
      <c r="Q33" s="32"/>
    </row>
    <row r="34" spans="2:17" ht="23.4" customHeight="1" x14ac:dyDescent="0.2">
      <c r="B34" s="15"/>
      <c r="E34" s="99" t="s">
        <v>98</v>
      </c>
      <c r="F34" s="96"/>
      <c r="G34" s="28">
        <v>1704632</v>
      </c>
      <c r="H34" s="29"/>
      <c r="I34" s="30"/>
      <c r="J34" s="15"/>
      <c r="M34" s="96" t="s">
        <v>99</v>
      </c>
      <c r="N34" s="96"/>
      <c r="O34" s="28">
        <v>35695406</v>
      </c>
      <c r="P34" s="31"/>
      <c r="Q34" s="32"/>
    </row>
    <row r="35" spans="2:17" ht="19.75" customHeight="1" x14ac:dyDescent="0.2">
      <c r="B35" s="15"/>
      <c r="E35" s="96" t="s">
        <v>42</v>
      </c>
      <c r="F35" s="96"/>
      <c r="G35" s="28">
        <v>24458380</v>
      </c>
      <c r="H35" s="29"/>
      <c r="I35" s="30"/>
      <c r="J35" s="15"/>
      <c r="M35" s="96" t="s">
        <v>127</v>
      </c>
      <c r="N35" s="96"/>
      <c r="O35" s="28">
        <v>573386</v>
      </c>
      <c r="P35" s="31"/>
      <c r="Q35" s="32"/>
    </row>
    <row r="36" spans="2:17" ht="19.75" customHeight="1" x14ac:dyDescent="0.2">
      <c r="B36" s="15"/>
      <c r="E36" s="96" t="s">
        <v>67</v>
      </c>
      <c r="F36" s="96"/>
      <c r="G36" s="28">
        <v>38780</v>
      </c>
      <c r="H36" s="29"/>
      <c r="I36" s="30"/>
      <c r="J36" s="15"/>
      <c r="M36" s="96" t="s">
        <v>152</v>
      </c>
      <c r="N36" s="96"/>
      <c r="O36" s="90">
        <v>66195</v>
      </c>
      <c r="P36" s="31"/>
      <c r="Q36" s="32"/>
    </row>
    <row r="37" spans="2:17" ht="19.75" customHeight="1" x14ac:dyDescent="0.2">
      <c r="B37" s="15"/>
      <c r="E37" s="96" t="s">
        <v>44</v>
      </c>
      <c r="F37" s="96"/>
      <c r="G37" s="28">
        <v>1917436</v>
      </c>
      <c r="H37" s="29"/>
      <c r="I37" s="30"/>
      <c r="J37" s="15"/>
      <c r="L37" s="1" t="s">
        <v>61</v>
      </c>
      <c r="M37" s="96"/>
      <c r="N37" s="96"/>
      <c r="O37" s="28"/>
      <c r="P37" s="59">
        <f>SUM(O38:O39)</f>
        <v>7352264</v>
      </c>
      <c r="Q37" s="32"/>
    </row>
    <row r="38" spans="2:17" ht="19.75" customHeight="1" x14ac:dyDescent="0.2">
      <c r="B38" s="15"/>
      <c r="E38" s="96" t="s">
        <v>45</v>
      </c>
      <c r="F38" s="96"/>
      <c r="G38" s="92">
        <v>0</v>
      </c>
      <c r="H38" s="29"/>
      <c r="I38" s="30"/>
      <c r="J38" s="38"/>
      <c r="M38" s="96" t="s">
        <v>24</v>
      </c>
      <c r="N38" s="96"/>
      <c r="O38" s="28">
        <v>7352264</v>
      </c>
      <c r="P38" s="31"/>
      <c r="Q38" s="32"/>
    </row>
    <row r="39" spans="2:17" ht="19.75" customHeight="1" x14ac:dyDescent="0.2">
      <c r="B39" s="15"/>
      <c r="E39" s="96" t="s">
        <v>46</v>
      </c>
      <c r="F39" s="96"/>
      <c r="G39" s="28">
        <v>6103811</v>
      </c>
      <c r="H39" s="29"/>
      <c r="I39" s="30"/>
      <c r="J39" s="15"/>
      <c r="M39" s="96" t="s">
        <v>25</v>
      </c>
      <c r="N39" s="96"/>
      <c r="O39" s="92">
        <v>0</v>
      </c>
      <c r="P39" s="31"/>
      <c r="Q39" s="32"/>
    </row>
    <row r="40" spans="2:17" ht="19.75" customHeight="1" x14ac:dyDescent="0.2">
      <c r="B40" s="15"/>
      <c r="E40" s="96" t="s">
        <v>48</v>
      </c>
      <c r="F40" s="96"/>
      <c r="G40" s="28">
        <v>9476280</v>
      </c>
      <c r="H40" s="29"/>
      <c r="I40" s="30"/>
      <c r="J40" s="15"/>
      <c r="K40" s="34"/>
      <c r="M40" s="96"/>
      <c r="N40" s="96"/>
      <c r="O40" s="28"/>
      <c r="P40" s="31"/>
      <c r="Q40" s="32"/>
    </row>
    <row r="41" spans="2:17" ht="19.75" customHeight="1" x14ac:dyDescent="0.2">
      <c r="B41" s="15"/>
      <c r="E41" s="96" t="s">
        <v>49</v>
      </c>
      <c r="F41" s="96"/>
      <c r="G41" s="90">
        <v>34100</v>
      </c>
      <c r="H41" s="29"/>
      <c r="I41" s="30"/>
      <c r="J41" s="15"/>
      <c r="K41" s="34" t="s">
        <v>76</v>
      </c>
      <c r="M41" s="96"/>
      <c r="N41" s="96"/>
      <c r="O41" s="28"/>
      <c r="P41" s="31"/>
      <c r="Q41" s="32">
        <v>69863931</v>
      </c>
    </row>
    <row r="42" spans="2:17" ht="19.75" customHeight="1" x14ac:dyDescent="0.2">
      <c r="B42" s="15"/>
      <c r="E42" s="96" t="s">
        <v>50</v>
      </c>
      <c r="F42" s="96"/>
      <c r="G42" s="28">
        <v>2400000</v>
      </c>
      <c r="H42" s="29"/>
      <c r="I42" s="30"/>
      <c r="J42" s="15"/>
      <c r="M42" s="96"/>
      <c r="N42" s="96"/>
      <c r="O42" s="28"/>
      <c r="P42" s="31"/>
      <c r="Q42" s="32"/>
    </row>
    <row r="43" spans="2:17" ht="19.75" customHeight="1" x14ac:dyDescent="0.2">
      <c r="B43" s="15"/>
      <c r="E43" s="96" t="s">
        <v>51</v>
      </c>
      <c r="F43" s="96"/>
      <c r="G43" s="92">
        <v>0</v>
      </c>
      <c r="H43" s="29"/>
      <c r="I43" s="30"/>
      <c r="J43" s="15"/>
      <c r="N43" s="96"/>
      <c r="O43" s="28"/>
      <c r="P43" s="31"/>
      <c r="Q43" s="32"/>
    </row>
    <row r="44" spans="2:17" ht="19.75" customHeight="1" x14ac:dyDescent="0.2">
      <c r="B44" s="15"/>
      <c r="E44" s="96" t="s">
        <v>53</v>
      </c>
      <c r="F44" s="96"/>
      <c r="G44" s="82">
        <v>0</v>
      </c>
      <c r="H44" s="29"/>
      <c r="I44" s="30"/>
      <c r="J44" s="15"/>
      <c r="K44" s="34"/>
      <c r="M44" s="96"/>
      <c r="N44" s="96"/>
      <c r="O44" s="28"/>
      <c r="P44" s="31"/>
      <c r="Q44" s="32"/>
    </row>
    <row r="45" spans="2:17" ht="19.75" customHeight="1" x14ac:dyDescent="0.2">
      <c r="B45" s="15"/>
      <c r="E45" s="96" t="s">
        <v>54</v>
      </c>
      <c r="F45" s="96"/>
      <c r="G45" s="28">
        <v>4345444</v>
      </c>
      <c r="H45" s="29"/>
      <c r="I45" s="30"/>
      <c r="J45" s="15"/>
      <c r="L45" s="99"/>
      <c r="M45" s="99"/>
      <c r="N45" s="96"/>
      <c r="O45" s="28"/>
      <c r="P45" s="31"/>
      <c r="Q45" s="32"/>
    </row>
    <row r="46" spans="2:17" ht="19.75" customHeight="1" x14ac:dyDescent="0.2">
      <c r="B46" s="15"/>
      <c r="E46" s="96" t="s">
        <v>69</v>
      </c>
      <c r="F46" s="96"/>
      <c r="G46" s="28">
        <v>1231025</v>
      </c>
      <c r="H46" s="29"/>
      <c r="I46" s="30"/>
      <c r="J46" s="15"/>
      <c r="L46" s="99"/>
      <c r="M46" s="99"/>
      <c r="N46" s="96"/>
      <c r="O46" s="28"/>
      <c r="P46" s="31"/>
      <c r="Q46" s="32"/>
    </row>
    <row r="47" spans="2:17" ht="19.75" customHeight="1" x14ac:dyDescent="0.2">
      <c r="B47" s="15"/>
      <c r="E47" s="96" t="s">
        <v>56</v>
      </c>
      <c r="F47" s="96"/>
      <c r="G47" s="90">
        <v>12760</v>
      </c>
      <c r="H47" s="29"/>
      <c r="I47" s="30"/>
      <c r="J47" s="15"/>
      <c r="L47" s="99"/>
      <c r="M47" s="99"/>
      <c r="N47" s="96"/>
      <c r="O47" s="28"/>
      <c r="P47" s="31"/>
      <c r="Q47" s="32"/>
    </row>
    <row r="48" spans="2:17" ht="19.75" customHeight="1" x14ac:dyDescent="0.2">
      <c r="B48" s="15"/>
      <c r="D48" s="1" t="s">
        <v>107</v>
      </c>
      <c r="E48" s="96"/>
      <c r="F48" s="96"/>
      <c r="G48" s="80"/>
      <c r="H48" s="82">
        <v>0</v>
      </c>
      <c r="I48" s="30"/>
      <c r="J48" s="15"/>
      <c r="L48" s="99"/>
      <c r="N48" s="96"/>
      <c r="O48" s="28"/>
      <c r="P48" s="31"/>
      <c r="Q48" s="32"/>
    </row>
    <row r="49" spans="2:17" ht="19.75" customHeight="1" x14ac:dyDescent="0.2">
      <c r="B49" s="15"/>
      <c r="E49" s="96" t="s">
        <v>136</v>
      </c>
      <c r="F49" s="96"/>
      <c r="G49" s="82">
        <v>0</v>
      </c>
      <c r="H49" s="79"/>
      <c r="I49" s="30"/>
      <c r="J49" s="15"/>
      <c r="K49" s="34"/>
      <c r="N49" s="96"/>
      <c r="O49" s="28"/>
      <c r="P49" s="31"/>
      <c r="Q49" s="32"/>
    </row>
    <row r="50" spans="2:17" ht="19.75" customHeight="1" x14ac:dyDescent="0.2">
      <c r="B50" s="15"/>
      <c r="E50" s="96" t="s">
        <v>126</v>
      </c>
      <c r="F50" s="96"/>
      <c r="G50" s="82">
        <v>0</v>
      </c>
      <c r="H50" s="79"/>
      <c r="I50" s="30"/>
      <c r="J50" s="15"/>
      <c r="K50" s="34"/>
      <c r="N50" s="96"/>
      <c r="O50" s="28"/>
      <c r="P50" s="31"/>
      <c r="Q50" s="32"/>
    </row>
    <row r="51" spans="2:17" ht="19.75" customHeight="1" x14ac:dyDescent="0.2">
      <c r="B51" s="15"/>
      <c r="D51" s="126"/>
      <c r="E51" s="126"/>
      <c r="F51" s="96"/>
      <c r="G51" s="28"/>
      <c r="H51" s="29"/>
      <c r="I51" s="30"/>
      <c r="J51" s="15"/>
      <c r="K51" s="34"/>
      <c r="N51" s="96"/>
      <c r="O51" s="28"/>
      <c r="P51" s="31"/>
      <c r="Q51" s="32"/>
    </row>
    <row r="52" spans="2:17" ht="19.75" customHeight="1" x14ac:dyDescent="0.2">
      <c r="B52" s="15"/>
      <c r="C52" s="34" t="s">
        <v>18</v>
      </c>
      <c r="E52" s="96"/>
      <c r="F52" s="96"/>
      <c r="G52" s="28"/>
      <c r="H52" s="29"/>
      <c r="I52" s="82">
        <f>G53</f>
        <v>0</v>
      </c>
      <c r="J52" s="15"/>
      <c r="N52" s="96"/>
      <c r="O52" s="28"/>
      <c r="P52" s="31"/>
      <c r="Q52" s="32"/>
    </row>
    <row r="53" spans="2:17" ht="23.4" customHeight="1" x14ac:dyDescent="0.2">
      <c r="B53" s="15"/>
      <c r="E53" s="99" t="s">
        <v>254</v>
      </c>
      <c r="G53" s="82">
        <v>0</v>
      </c>
      <c r="H53" s="90"/>
      <c r="I53" s="16"/>
      <c r="J53" s="15"/>
      <c r="K53" s="34"/>
      <c r="N53" s="96"/>
      <c r="O53" s="28"/>
      <c r="P53" s="31"/>
      <c r="Q53" s="32"/>
    </row>
    <row r="54" spans="2:17" ht="19.75" customHeight="1" x14ac:dyDescent="0.2">
      <c r="B54" s="15"/>
      <c r="D54" s="126"/>
      <c r="E54" s="126"/>
      <c r="F54" s="96"/>
      <c r="G54" s="28"/>
      <c r="H54" s="29"/>
      <c r="I54" s="30"/>
      <c r="J54" s="15"/>
      <c r="K54" s="34"/>
      <c r="N54" s="96"/>
      <c r="O54" s="28"/>
      <c r="P54" s="31"/>
      <c r="Q54" s="32"/>
    </row>
    <row r="55" spans="2:17" ht="19.75" customHeight="1" x14ac:dyDescent="0.2">
      <c r="B55" s="15"/>
      <c r="C55" s="34" t="s">
        <v>26</v>
      </c>
      <c r="G55" s="33"/>
      <c r="I55" s="82">
        <v>0</v>
      </c>
      <c r="J55" s="15"/>
      <c r="N55" s="96"/>
      <c r="O55" s="28"/>
      <c r="P55" s="31"/>
      <c r="Q55" s="32"/>
    </row>
    <row r="56" spans="2:17" ht="19.75" customHeight="1" x14ac:dyDescent="0.2">
      <c r="B56" s="39"/>
      <c r="C56" s="40"/>
      <c r="D56" s="149"/>
      <c r="E56" s="149"/>
      <c r="F56" s="105"/>
      <c r="G56" s="43"/>
      <c r="H56" s="60"/>
      <c r="I56" s="61"/>
      <c r="J56" s="39"/>
      <c r="K56" s="40"/>
      <c r="L56" s="40"/>
      <c r="M56" s="40"/>
      <c r="N56" s="40"/>
      <c r="O56" s="41"/>
      <c r="P56" s="68"/>
      <c r="Q56" s="64"/>
    </row>
    <row r="57" spans="2:17" ht="19.75" customHeight="1" x14ac:dyDescent="0.2">
      <c r="B57" s="10" t="s">
        <v>10</v>
      </c>
      <c r="C57" s="11"/>
      <c r="D57" s="11"/>
      <c r="E57" s="11"/>
      <c r="F57" s="11"/>
      <c r="G57" s="11"/>
      <c r="H57" s="11"/>
      <c r="I57" s="101">
        <f>SUM(I31:I55)</f>
        <v>177364862</v>
      </c>
      <c r="J57" s="10" t="s">
        <v>10</v>
      </c>
      <c r="K57" s="11"/>
      <c r="L57" s="11"/>
      <c r="M57" s="11"/>
      <c r="N57" s="11"/>
      <c r="O57" s="11"/>
      <c r="P57" s="13"/>
      <c r="Q57" s="35">
        <f>SUM(Q31:Q56)</f>
        <v>177364862</v>
      </c>
    </row>
    <row r="58" spans="2:17" ht="19.75" customHeight="1" x14ac:dyDescent="0.2">
      <c r="B58" s="49" t="str">
        <f>B22</f>
        <v>令　和　５　年　度</v>
      </c>
      <c r="C58" s="47"/>
      <c r="D58" s="47"/>
      <c r="E58" s="47"/>
      <c r="F58" s="47"/>
      <c r="G58" s="47"/>
      <c r="H58" s="47"/>
      <c r="I58" s="48">
        <v>192390327</v>
      </c>
      <c r="J58" s="49" t="str">
        <f>B58</f>
        <v>令　和　５　年　度</v>
      </c>
      <c r="K58" s="47"/>
      <c r="L58" s="47"/>
      <c r="M58" s="47"/>
      <c r="N58" s="47"/>
      <c r="O58" s="47"/>
      <c r="P58" s="50"/>
      <c r="Q58" s="51">
        <f>I58</f>
        <v>192390327</v>
      </c>
    </row>
    <row r="59" spans="2:17" ht="19.75" customHeight="1" x14ac:dyDescent="0.2">
      <c r="B59" s="55" t="str">
        <f>B23</f>
        <v>令　和　４　年　度</v>
      </c>
      <c r="C59" s="53"/>
      <c r="D59" s="53"/>
      <c r="E59" s="53"/>
      <c r="F59" s="53"/>
      <c r="G59" s="53"/>
      <c r="H59" s="53"/>
      <c r="I59" s="54">
        <v>215000790</v>
      </c>
      <c r="J59" s="55" t="str">
        <f>B59</f>
        <v>令　和　４　年　度</v>
      </c>
      <c r="K59" s="53"/>
      <c r="L59" s="53"/>
      <c r="M59" s="53"/>
      <c r="N59" s="53"/>
      <c r="O59" s="53"/>
      <c r="P59" s="56"/>
      <c r="Q59" s="57">
        <f>I59</f>
        <v>215000790</v>
      </c>
    </row>
    <row r="60" spans="2:17" ht="7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17">
    <mergeCell ref="L8:M8"/>
    <mergeCell ref="D9:E9"/>
    <mergeCell ref="L9:M9"/>
    <mergeCell ref="D10:E10"/>
    <mergeCell ref="L10:M10"/>
    <mergeCell ref="D8:E8"/>
    <mergeCell ref="D12:E12"/>
    <mergeCell ref="B23:H23"/>
    <mergeCell ref="L11:M11"/>
    <mergeCell ref="D13:E13"/>
    <mergeCell ref="D11:E11"/>
    <mergeCell ref="L12:M12"/>
    <mergeCell ref="D51:E51"/>
    <mergeCell ref="D54:E54"/>
    <mergeCell ref="D56:E56"/>
    <mergeCell ref="L19:M19"/>
    <mergeCell ref="D14:E14"/>
  </mergeCells>
  <phoneticPr fontId="2"/>
  <pageMargins left="0.51181102362204722" right="0.51181102362204722" top="1.1023622047244095" bottom="0.59055118110236227" header="0.35433070866141736" footer="0.23622047244094491"/>
  <pageSetup paperSize="9" scale="68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B1:Q70"/>
  <sheetViews>
    <sheetView showGridLines="0" view="pageBreakPreview" zoomScale="85" zoomScaleNormal="100" zoomScaleSheetLayoutView="85" workbookViewId="0">
      <selection activeCell="T44" sqref="T44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211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SUM(H8:H12)</f>
        <v>1850064245</v>
      </c>
      <c r="J7" s="25"/>
      <c r="K7" s="20" t="s">
        <v>27</v>
      </c>
      <c r="L7" s="20"/>
      <c r="M7" s="21"/>
      <c r="N7" s="21"/>
      <c r="O7" s="22"/>
      <c r="P7" s="26"/>
      <c r="Q7" s="58">
        <f>SUM(P8:P10)</f>
        <v>28199954</v>
      </c>
    </row>
    <row r="8" spans="2:17" ht="21.65" customHeight="1" x14ac:dyDescent="0.2">
      <c r="B8" s="15"/>
      <c r="C8" s="34"/>
      <c r="D8" s="126" t="s">
        <v>0</v>
      </c>
      <c r="E8" s="126"/>
      <c r="G8" s="28"/>
      <c r="H8" s="29">
        <v>1471295073</v>
      </c>
      <c r="I8" s="30"/>
      <c r="J8" s="38"/>
      <c r="K8" s="34"/>
      <c r="L8" s="126" t="s">
        <v>111</v>
      </c>
      <c r="M8" s="126"/>
      <c r="O8" s="28"/>
      <c r="P8" s="31">
        <v>450033</v>
      </c>
      <c r="Q8" s="32"/>
    </row>
    <row r="9" spans="2:17" ht="21.65" customHeight="1" x14ac:dyDescent="0.2">
      <c r="B9" s="15"/>
      <c r="D9" s="126" t="s">
        <v>1</v>
      </c>
      <c r="E9" s="126"/>
      <c r="F9" s="96"/>
      <c r="G9" s="28"/>
      <c r="H9" s="82">
        <v>0</v>
      </c>
      <c r="I9" s="30"/>
      <c r="J9" s="15"/>
      <c r="L9" s="126" t="s">
        <v>130</v>
      </c>
      <c r="M9" s="126"/>
      <c r="N9" s="96"/>
      <c r="O9" s="28"/>
      <c r="P9" s="31">
        <v>27744236</v>
      </c>
      <c r="Q9" s="32"/>
    </row>
    <row r="10" spans="2:17" ht="21.65" customHeight="1" x14ac:dyDescent="0.2">
      <c r="B10" s="15"/>
      <c r="D10" s="126" t="s">
        <v>29</v>
      </c>
      <c r="E10" s="126"/>
      <c r="F10" s="96"/>
      <c r="G10" s="28"/>
      <c r="H10" s="82">
        <v>0</v>
      </c>
      <c r="I10" s="30"/>
      <c r="J10" s="15"/>
      <c r="L10" s="126" t="s">
        <v>122</v>
      </c>
      <c r="M10" s="126"/>
      <c r="N10" s="96"/>
      <c r="O10" s="28"/>
      <c r="P10" s="31">
        <v>5685</v>
      </c>
      <c r="Q10" s="32"/>
    </row>
    <row r="11" spans="2:17" ht="21.65" customHeight="1" x14ac:dyDescent="0.2">
      <c r="B11" s="15"/>
      <c r="D11" s="126" t="s">
        <v>2</v>
      </c>
      <c r="E11" s="126"/>
      <c r="F11" s="96"/>
      <c r="G11" s="28"/>
      <c r="H11" s="29">
        <v>617038</v>
      </c>
      <c r="I11" s="30"/>
      <c r="J11" s="15"/>
      <c r="L11" s="96"/>
      <c r="M11" s="99"/>
      <c r="N11" s="96"/>
      <c r="O11" s="28"/>
      <c r="P11" s="31"/>
      <c r="Q11" s="32"/>
    </row>
    <row r="12" spans="2:17" ht="21.65" customHeight="1" x14ac:dyDescent="0.2">
      <c r="B12" s="15"/>
      <c r="D12" s="126" t="s">
        <v>30</v>
      </c>
      <c r="E12" s="126"/>
      <c r="F12" s="96"/>
      <c r="G12" s="28"/>
      <c r="H12" s="29">
        <v>378152134</v>
      </c>
      <c r="I12" s="30"/>
      <c r="J12" s="15"/>
      <c r="K12" s="34" t="s">
        <v>36</v>
      </c>
      <c r="L12" s="34"/>
      <c r="N12" s="96"/>
      <c r="O12" s="28"/>
      <c r="P12" s="31"/>
      <c r="Q12" s="35">
        <f>P13</f>
        <v>403545954</v>
      </c>
    </row>
    <row r="13" spans="2:17" ht="21.65" customHeight="1" x14ac:dyDescent="0.2">
      <c r="B13" s="15"/>
      <c r="D13" s="126"/>
      <c r="E13" s="126"/>
      <c r="F13" s="96"/>
      <c r="G13" s="28"/>
      <c r="H13" s="29"/>
      <c r="I13" s="30"/>
      <c r="J13" s="15"/>
      <c r="K13" s="34"/>
      <c r="L13" s="126" t="s">
        <v>112</v>
      </c>
      <c r="M13" s="126"/>
      <c r="N13" s="96"/>
      <c r="O13" s="28"/>
      <c r="P13" s="59">
        <f>SUM(O14:O15)</f>
        <v>403545954</v>
      </c>
      <c r="Q13" s="32"/>
    </row>
    <row r="14" spans="2:17" ht="21.65" customHeight="1" x14ac:dyDescent="0.2">
      <c r="B14" s="15"/>
      <c r="C14" s="150" t="s">
        <v>191</v>
      </c>
      <c r="D14" s="150"/>
      <c r="E14" s="150"/>
      <c r="F14" s="96"/>
      <c r="G14" s="28"/>
      <c r="H14" s="29"/>
      <c r="I14" s="30">
        <f>SUM(H15)</f>
        <v>1624583000</v>
      </c>
      <c r="J14" s="15"/>
      <c r="M14" s="96" t="s">
        <v>38</v>
      </c>
      <c r="N14" s="96"/>
      <c r="O14" s="28">
        <v>25429095</v>
      </c>
      <c r="P14" s="31"/>
      <c r="Q14" s="32"/>
    </row>
    <row r="15" spans="2:17" ht="23.4" customHeight="1" x14ac:dyDescent="0.2">
      <c r="B15" s="15"/>
      <c r="C15" s="126" t="s">
        <v>192</v>
      </c>
      <c r="D15" s="126"/>
      <c r="E15" s="126"/>
      <c r="F15" s="96"/>
      <c r="G15" s="28"/>
      <c r="H15" s="29">
        <f>SUM(G16:G17)</f>
        <v>1624583000</v>
      </c>
      <c r="I15" s="30"/>
      <c r="J15" s="15"/>
      <c r="L15" s="96"/>
      <c r="M15" s="99" t="s">
        <v>100</v>
      </c>
      <c r="N15" s="96"/>
      <c r="O15" s="28">
        <v>378116859</v>
      </c>
      <c r="P15" s="31"/>
      <c r="Q15" s="32"/>
    </row>
    <row r="16" spans="2:17" ht="21.65" customHeight="1" x14ac:dyDescent="0.2">
      <c r="B16" s="15"/>
      <c r="D16" s="126" t="s">
        <v>5</v>
      </c>
      <c r="E16" s="126"/>
      <c r="F16" s="96"/>
      <c r="G16" s="28">
        <v>1199983000</v>
      </c>
      <c r="H16" s="29"/>
      <c r="I16" s="30"/>
      <c r="J16" s="15"/>
      <c r="N16" s="96"/>
      <c r="O16" s="28"/>
      <c r="P16" s="31"/>
      <c r="Q16" s="32"/>
    </row>
    <row r="17" spans="2:17" ht="21.65" customHeight="1" x14ac:dyDescent="0.2">
      <c r="B17" s="15"/>
      <c r="D17" s="126" t="s">
        <v>193</v>
      </c>
      <c r="E17" s="126"/>
      <c r="F17" s="96"/>
      <c r="G17" s="28">
        <v>424600000</v>
      </c>
      <c r="H17" s="29"/>
      <c r="I17" s="30"/>
      <c r="J17" s="15"/>
      <c r="K17" s="34" t="s">
        <v>13</v>
      </c>
      <c r="M17" s="96"/>
      <c r="N17" s="96"/>
      <c r="O17" s="28"/>
      <c r="P17" s="31"/>
      <c r="Q17" s="35">
        <f>P18</f>
        <v>3042901337</v>
      </c>
    </row>
    <row r="18" spans="2:17" ht="21.65" customHeight="1" x14ac:dyDescent="0.2">
      <c r="B18" s="15"/>
      <c r="D18" s="96"/>
      <c r="E18" s="96"/>
      <c r="F18" s="96"/>
      <c r="G18" s="28"/>
      <c r="H18" s="29"/>
      <c r="I18" s="30"/>
      <c r="J18" s="15"/>
      <c r="L18" s="126" t="s">
        <v>101</v>
      </c>
      <c r="M18" s="126"/>
      <c r="N18" s="96"/>
      <c r="O18" s="28"/>
      <c r="P18" s="31">
        <v>3042901337</v>
      </c>
      <c r="Q18" s="32"/>
    </row>
    <row r="19" spans="2:17" ht="21.65" customHeight="1" x14ac:dyDescent="0.2">
      <c r="B19" s="39"/>
      <c r="C19" s="40"/>
      <c r="D19" s="40"/>
      <c r="E19" s="40"/>
      <c r="F19" s="40"/>
      <c r="G19" s="41"/>
      <c r="H19" s="40"/>
      <c r="I19" s="42"/>
      <c r="J19" s="39"/>
      <c r="K19" s="40"/>
      <c r="L19" s="40"/>
      <c r="M19" s="40"/>
      <c r="N19" s="40"/>
      <c r="O19" s="41"/>
      <c r="P19" s="68"/>
      <c r="Q19" s="64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f>SUM(I7:I19)</f>
        <v>3474647245</v>
      </c>
      <c r="J20" s="10" t="s">
        <v>10</v>
      </c>
      <c r="K20" s="11"/>
      <c r="L20" s="11"/>
      <c r="M20" s="11"/>
      <c r="N20" s="11"/>
      <c r="O20" s="11"/>
      <c r="P20" s="13"/>
      <c r="Q20" s="35">
        <f>SUM(Q7:Q19)</f>
        <v>3474647245</v>
      </c>
    </row>
    <row r="21" spans="2:17" ht="21.65" customHeight="1" x14ac:dyDescent="0.2">
      <c r="B21" s="46" t="str">
        <f>'1,2'!B18</f>
        <v>令　和　５　年　度</v>
      </c>
      <c r="C21" s="47"/>
      <c r="D21" s="47"/>
      <c r="E21" s="47"/>
      <c r="F21" s="47"/>
      <c r="G21" s="47"/>
      <c r="H21" s="47"/>
      <c r="I21" s="48">
        <v>3593790377</v>
      </c>
      <c r="J21" s="49" t="str">
        <f>B21</f>
        <v>令　和　５　年　度</v>
      </c>
      <c r="K21" s="47"/>
      <c r="L21" s="47"/>
      <c r="M21" s="47"/>
      <c r="N21" s="47"/>
      <c r="O21" s="47"/>
      <c r="P21" s="50"/>
      <c r="Q21" s="51">
        <f>I21</f>
        <v>3593790377</v>
      </c>
    </row>
    <row r="22" spans="2:17" ht="21.65" customHeight="1" x14ac:dyDescent="0.2">
      <c r="B22" s="146" t="str">
        <f>'1,2'!B19</f>
        <v>令　和　４　年　度</v>
      </c>
      <c r="C22" s="147">
        <f>'1,2'!C19</f>
        <v>0</v>
      </c>
      <c r="D22" s="147">
        <f>'1,2'!D19</f>
        <v>0</v>
      </c>
      <c r="E22" s="147">
        <f>'1,2'!E19</f>
        <v>0</v>
      </c>
      <c r="F22" s="147">
        <f>'1,2'!F19</f>
        <v>0</v>
      </c>
      <c r="G22" s="147">
        <f>'1,2'!G19</f>
        <v>0</v>
      </c>
      <c r="H22" s="147">
        <f>'1,2'!H19</f>
        <v>0</v>
      </c>
      <c r="I22" s="54">
        <v>3626766608</v>
      </c>
      <c r="J22" s="55" t="str">
        <f>B22</f>
        <v>令　和　４　年　度</v>
      </c>
      <c r="K22" s="53"/>
      <c r="L22" s="53"/>
      <c r="M22" s="53"/>
      <c r="N22" s="53"/>
      <c r="O22" s="53"/>
      <c r="P22" s="56"/>
      <c r="Q22" s="57">
        <f>I22</f>
        <v>3626766608</v>
      </c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212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227</v>
      </c>
    </row>
    <row r="27" spans="2:17" ht="12.65" customHeight="1" x14ac:dyDescent="0.2">
      <c r="B27" s="5"/>
      <c r="C27" s="6"/>
      <c r="D27" s="6"/>
      <c r="E27" s="6"/>
      <c r="F27" s="6"/>
      <c r="G27" s="6"/>
      <c r="H27" s="6"/>
      <c r="I27" s="7"/>
      <c r="J27" s="5"/>
      <c r="K27" s="6"/>
      <c r="L27" s="6"/>
      <c r="M27" s="6"/>
      <c r="N27" s="6"/>
      <c r="O27" s="6"/>
      <c r="P27" s="8"/>
      <c r="Q27" s="9"/>
    </row>
    <row r="28" spans="2:17" ht="12.65" customHeight="1" x14ac:dyDescent="0.2">
      <c r="B28" s="10" t="s">
        <v>14</v>
      </c>
      <c r="C28" s="11"/>
      <c r="D28" s="11"/>
      <c r="E28" s="11"/>
      <c r="F28" s="11"/>
      <c r="G28" s="11"/>
      <c r="H28" s="11"/>
      <c r="I28" s="12" t="s">
        <v>9</v>
      </c>
      <c r="J28" s="10" t="s">
        <v>15</v>
      </c>
      <c r="K28" s="11"/>
      <c r="L28" s="11"/>
      <c r="M28" s="11"/>
      <c r="N28" s="11"/>
      <c r="O28" s="11"/>
      <c r="P28" s="13"/>
      <c r="Q28" s="14" t="s">
        <v>9</v>
      </c>
    </row>
    <row r="29" spans="2:17" ht="12.65" customHeight="1" x14ac:dyDescent="0.2">
      <c r="B29" s="15"/>
      <c r="I29" s="16"/>
      <c r="J29" s="15"/>
      <c r="P29" s="17"/>
      <c r="Q29" s="18"/>
    </row>
    <row r="30" spans="2:17" ht="21.65" customHeight="1" x14ac:dyDescent="0.2">
      <c r="B30" s="19"/>
      <c r="C30" s="20" t="s">
        <v>16</v>
      </c>
      <c r="D30" s="20"/>
      <c r="E30" s="21"/>
      <c r="F30" s="21"/>
      <c r="G30" s="22"/>
      <c r="H30" s="23"/>
      <c r="I30" s="24">
        <f>H31</f>
        <v>203815653</v>
      </c>
      <c r="J30" s="19"/>
      <c r="K30" s="20" t="s">
        <v>19</v>
      </c>
      <c r="L30" s="20"/>
      <c r="M30" s="21"/>
      <c r="N30" s="21"/>
      <c r="O30" s="22"/>
      <c r="P30" s="26"/>
      <c r="Q30" s="58">
        <f>SUM(P31,P36)</f>
        <v>77204823</v>
      </c>
    </row>
    <row r="31" spans="2:17" ht="21.65" customHeight="1" x14ac:dyDescent="0.2">
      <c r="B31" s="15"/>
      <c r="D31" s="1" t="s">
        <v>17</v>
      </c>
      <c r="E31" s="96"/>
      <c r="F31" s="96"/>
      <c r="G31" s="28"/>
      <c r="H31" s="37">
        <f>SUM(G32:G45)</f>
        <v>203815653</v>
      </c>
      <c r="I31" s="30"/>
      <c r="J31" s="15"/>
      <c r="L31" s="1" t="s">
        <v>20</v>
      </c>
      <c r="M31" s="96"/>
      <c r="N31" s="96"/>
      <c r="O31" s="28"/>
      <c r="P31" s="59">
        <f>SUM(O32:O35)</f>
        <v>70419016</v>
      </c>
      <c r="Q31" s="32"/>
    </row>
    <row r="32" spans="2:17" ht="21.65" customHeight="1" x14ac:dyDescent="0.2">
      <c r="B32" s="15"/>
      <c r="E32" s="96" t="s">
        <v>65</v>
      </c>
      <c r="F32" s="96"/>
      <c r="G32" s="28">
        <v>109108</v>
      </c>
      <c r="H32" s="29"/>
      <c r="I32" s="30"/>
      <c r="J32" s="15"/>
      <c r="M32" s="96" t="s">
        <v>21</v>
      </c>
      <c r="N32" s="96"/>
      <c r="O32" s="28">
        <v>880157</v>
      </c>
      <c r="P32" s="31"/>
      <c r="Q32" s="32"/>
    </row>
    <row r="33" spans="2:17" ht="23.4" customHeight="1" x14ac:dyDescent="0.2">
      <c r="B33" s="15"/>
      <c r="E33" s="96" t="s">
        <v>42</v>
      </c>
      <c r="F33" s="96"/>
      <c r="G33" s="28">
        <v>22238327</v>
      </c>
      <c r="H33" s="29"/>
      <c r="I33" s="30"/>
      <c r="J33" s="15"/>
      <c r="M33" s="99" t="s">
        <v>237</v>
      </c>
      <c r="N33" s="96"/>
      <c r="O33" s="28">
        <v>60458594</v>
      </c>
      <c r="P33" s="31"/>
      <c r="Q33" s="32"/>
    </row>
    <row r="34" spans="2:17" ht="23.4" customHeight="1" x14ac:dyDescent="0.2">
      <c r="B34" s="15"/>
      <c r="E34" s="96" t="s">
        <v>67</v>
      </c>
      <c r="F34" s="96"/>
      <c r="G34" s="28">
        <v>28240</v>
      </c>
      <c r="H34" s="29"/>
      <c r="I34" s="30"/>
      <c r="J34" s="15"/>
      <c r="M34" s="99" t="s">
        <v>113</v>
      </c>
      <c r="N34" s="96"/>
      <c r="O34" s="113">
        <v>9028316</v>
      </c>
      <c r="P34" s="31"/>
      <c r="Q34" s="32"/>
    </row>
    <row r="35" spans="2:17" ht="21.65" customHeight="1" x14ac:dyDescent="0.2">
      <c r="B35" s="15"/>
      <c r="E35" s="96" t="s">
        <v>43</v>
      </c>
      <c r="F35" s="96"/>
      <c r="G35" s="92">
        <v>0</v>
      </c>
      <c r="H35" s="29"/>
      <c r="I35" s="30"/>
      <c r="J35" s="15"/>
      <c r="M35" s="96" t="s">
        <v>152</v>
      </c>
      <c r="N35" s="96"/>
      <c r="O35" s="28">
        <v>51949</v>
      </c>
      <c r="P35" s="31"/>
      <c r="Q35" s="32"/>
    </row>
    <row r="36" spans="2:17" ht="21.65" customHeight="1" x14ac:dyDescent="0.2">
      <c r="B36" s="15"/>
      <c r="E36" s="96" t="s">
        <v>44</v>
      </c>
      <c r="F36" s="96"/>
      <c r="G36" s="28">
        <v>515657</v>
      </c>
      <c r="H36" s="29"/>
      <c r="I36" s="30"/>
      <c r="J36" s="15"/>
      <c r="L36" s="1" t="s">
        <v>61</v>
      </c>
      <c r="M36" s="96"/>
      <c r="N36" s="96"/>
      <c r="O36" s="28"/>
      <c r="P36" s="59">
        <f>SUM(O37:O39)</f>
        <v>6785807</v>
      </c>
      <c r="Q36" s="32"/>
    </row>
    <row r="37" spans="2:17" ht="21.65" customHeight="1" x14ac:dyDescent="0.2">
      <c r="B37" s="15"/>
      <c r="E37" s="96" t="s">
        <v>45</v>
      </c>
      <c r="F37" s="96"/>
      <c r="G37" s="92">
        <v>0</v>
      </c>
      <c r="H37" s="29"/>
      <c r="I37" s="30"/>
      <c r="J37" s="38"/>
      <c r="K37" s="34"/>
      <c r="M37" s="96" t="s">
        <v>24</v>
      </c>
      <c r="N37" s="96"/>
      <c r="O37" s="28">
        <v>6755807</v>
      </c>
      <c r="P37" s="31"/>
      <c r="Q37" s="32"/>
    </row>
    <row r="38" spans="2:17" ht="21.65" customHeight="1" x14ac:dyDescent="0.2">
      <c r="B38" s="15"/>
      <c r="E38" s="96" t="s">
        <v>46</v>
      </c>
      <c r="F38" s="96"/>
      <c r="G38" s="28">
        <v>5297011</v>
      </c>
      <c r="H38" s="29"/>
      <c r="I38" s="30"/>
      <c r="J38" s="15"/>
      <c r="M38" s="96" t="s">
        <v>94</v>
      </c>
      <c r="N38" s="96"/>
      <c r="O38" s="28">
        <v>30000</v>
      </c>
      <c r="P38" s="31"/>
      <c r="Q38" s="32"/>
    </row>
    <row r="39" spans="2:17" ht="21.65" customHeight="1" x14ac:dyDescent="0.2">
      <c r="B39" s="15"/>
      <c r="E39" s="96" t="s">
        <v>49</v>
      </c>
      <c r="F39" s="96"/>
      <c r="G39" s="28">
        <v>58190</v>
      </c>
      <c r="H39" s="29"/>
      <c r="I39" s="30"/>
      <c r="J39" s="15"/>
      <c r="K39" s="34"/>
      <c r="M39" s="96" t="s">
        <v>255</v>
      </c>
      <c r="N39" s="96"/>
      <c r="O39" s="92">
        <v>0</v>
      </c>
      <c r="P39" s="31"/>
      <c r="Q39" s="32"/>
    </row>
    <row r="40" spans="2:17" ht="21.65" customHeight="1" x14ac:dyDescent="0.2">
      <c r="B40" s="15"/>
      <c r="E40" s="96" t="s">
        <v>91</v>
      </c>
      <c r="F40" s="96"/>
      <c r="G40" s="28">
        <v>170531196</v>
      </c>
      <c r="H40" s="29"/>
      <c r="I40" s="30"/>
      <c r="J40" s="15"/>
      <c r="K40" s="34"/>
      <c r="L40" s="99"/>
      <c r="N40" s="96"/>
      <c r="O40" s="28"/>
      <c r="P40" s="31"/>
      <c r="Q40" s="32"/>
    </row>
    <row r="41" spans="2:17" ht="21.65" customHeight="1" x14ac:dyDescent="0.2">
      <c r="B41" s="15"/>
      <c r="E41" s="96" t="s">
        <v>50</v>
      </c>
      <c r="F41" s="96"/>
      <c r="G41" s="28">
        <v>277144</v>
      </c>
      <c r="H41" s="29"/>
      <c r="I41" s="30"/>
      <c r="J41" s="15"/>
      <c r="K41" s="34" t="s">
        <v>76</v>
      </c>
      <c r="L41" s="99"/>
      <c r="N41" s="96"/>
      <c r="O41" s="28"/>
      <c r="P41" s="31"/>
      <c r="Q41" s="32">
        <v>126610830</v>
      </c>
    </row>
    <row r="42" spans="2:17" ht="21.65" customHeight="1" x14ac:dyDescent="0.2">
      <c r="B42" s="15"/>
      <c r="E42" s="96" t="s">
        <v>52</v>
      </c>
      <c r="F42" s="96"/>
      <c r="G42" s="92">
        <v>0</v>
      </c>
      <c r="H42" s="29"/>
      <c r="I42" s="30"/>
      <c r="J42" s="15"/>
      <c r="K42" s="34"/>
      <c r="M42" s="96"/>
      <c r="N42" s="96"/>
      <c r="O42" s="28"/>
      <c r="P42" s="31"/>
      <c r="Q42" s="32"/>
    </row>
    <row r="43" spans="2:17" ht="21.65" customHeight="1" x14ac:dyDescent="0.2">
      <c r="B43" s="15"/>
      <c r="E43" s="96" t="s">
        <v>54</v>
      </c>
      <c r="F43" s="96"/>
      <c r="G43" s="28">
        <v>4117543</v>
      </c>
      <c r="H43" s="29"/>
      <c r="I43" s="30"/>
      <c r="J43" s="15"/>
      <c r="L43" s="99"/>
      <c r="M43" s="99"/>
      <c r="N43" s="96"/>
      <c r="O43" s="28"/>
      <c r="P43" s="31"/>
      <c r="Q43" s="32"/>
    </row>
    <row r="44" spans="2:17" ht="21.65" customHeight="1" x14ac:dyDescent="0.2">
      <c r="B44" s="15"/>
      <c r="E44" s="96" t="s">
        <v>69</v>
      </c>
      <c r="F44" s="96"/>
      <c r="G44" s="28">
        <v>637893</v>
      </c>
      <c r="H44" s="29"/>
      <c r="I44" s="30"/>
      <c r="J44" s="15"/>
      <c r="L44" s="99"/>
      <c r="M44" s="99"/>
      <c r="N44" s="96"/>
      <c r="O44" s="28"/>
      <c r="P44" s="31"/>
      <c r="Q44" s="32"/>
    </row>
    <row r="45" spans="2:17" ht="21.65" customHeight="1" x14ac:dyDescent="0.2">
      <c r="B45" s="15"/>
      <c r="E45" s="96" t="s">
        <v>56</v>
      </c>
      <c r="F45" s="96"/>
      <c r="G45" s="90">
        <v>5344</v>
      </c>
      <c r="H45" s="29"/>
      <c r="I45" s="30"/>
      <c r="J45" s="15"/>
      <c r="L45" s="99"/>
      <c r="M45" s="99"/>
      <c r="N45" s="96"/>
      <c r="O45" s="28"/>
      <c r="P45" s="31"/>
      <c r="Q45" s="32"/>
    </row>
    <row r="46" spans="2:17" ht="21.65" customHeight="1" x14ac:dyDescent="0.2">
      <c r="B46" s="15"/>
      <c r="C46" s="34" t="s">
        <v>118</v>
      </c>
      <c r="E46" s="96"/>
      <c r="F46" s="96"/>
      <c r="G46" s="28"/>
      <c r="H46" s="91"/>
      <c r="I46" s="93">
        <f>H47</f>
        <v>0</v>
      </c>
      <c r="J46" s="15"/>
      <c r="L46" s="99"/>
      <c r="M46" s="99"/>
      <c r="N46" s="96"/>
      <c r="O46" s="28"/>
      <c r="P46" s="31"/>
      <c r="Q46" s="32"/>
    </row>
    <row r="47" spans="2:17" ht="21.65" customHeight="1" x14ac:dyDescent="0.2">
      <c r="B47" s="15"/>
      <c r="E47" s="96" t="s">
        <v>146</v>
      </c>
      <c r="F47" s="96"/>
      <c r="G47" s="33"/>
      <c r="H47" s="92">
        <v>0</v>
      </c>
      <c r="I47" s="93"/>
      <c r="J47" s="15"/>
      <c r="L47" s="99"/>
      <c r="M47" s="99"/>
      <c r="N47" s="96"/>
      <c r="O47" s="28"/>
      <c r="P47" s="31"/>
      <c r="Q47" s="32"/>
    </row>
    <row r="48" spans="2:17" ht="21.65" customHeight="1" x14ac:dyDescent="0.2">
      <c r="B48" s="15"/>
      <c r="C48" s="34"/>
      <c r="F48" s="96"/>
      <c r="G48" s="28"/>
      <c r="H48" s="91"/>
      <c r="I48" s="93"/>
      <c r="J48" s="15"/>
      <c r="L48" s="99"/>
      <c r="N48" s="96"/>
      <c r="O48" s="28"/>
      <c r="P48" s="31"/>
      <c r="Q48" s="32"/>
    </row>
    <row r="49" spans="2:17" ht="21.65" customHeight="1" x14ac:dyDescent="0.2">
      <c r="B49" s="15"/>
      <c r="C49" s="34" t="s">
        <v>26</v>
      </c>
      <c r="E49" s="96"/>
      <c r="F49" s="96"/>
      <c r="G49" s="28"/>
      <c r="H49" s="91"/>
      <c r="I49" s="93">
        <v>0</v>
      </c>
      <c r="O49" s="33"/>
      <c r="P49" s="17"/>
      <c r="Q49" s="18"/>
    </row>
    <row r="50" spans="2:17" ht="21.65" customHeight="1" x14ac:dyDescent="0.2">
      <c r="B50" s="39"/>
      <c r="C50" s="40"/>
      <c r="D50" s="40"/>
      <c r="E50" s="40"/>
      <c r="F50" s="40"/>
      <c r="G50" s="41"/>
      <c r="H50" s="40"/>
      <c r="I50" s="42"/>
      <c r="J50" s="39"/>
      <c r="K50" s="40"/>
      <c r="L50" s="40"/>
      <c r="M50" s="40"/>
      <c r="N50" s="40"/>
      <c r="O50" s="41"/>
      <c r="P50" s="68"/>
      <c r="Q50" s="64"/>
    </row>
    <row r="51" spans="2:17" ht="23.15" customHeight="1" x14ac:dyDescent="0.2">
      <c r="B51" s="10" t="s">
        <v>10</v>
      </c>
      <c r="C51" s="11"/>
      <c r="D51" s="11"/>
      <c r="E51" s="11"/>
      <c r="F51" s="11"/>
      <c r="G51" s="11"/>
      <c r="H51" s="11"/>
      <c r="I51" s="101">
        <f>SUM(I30:I50)</f>
        <v>203815653</v>
      </c>
      <c r="J51" s="10" t="s">
        <v>10</v>
      </c>
      <c r="K51" s="11"/>
      <c r="L51" s="11"/>
      <c r="M51" s="11"/>
      <c r="N51" s="11"/>
      <c r="O51" s="11"/>
      <c r="P51" s="13"/>
      <c r="Q51" s="35">
        <f>SUM(Q30:Q50)</f>
        <v>203815653</v>
      </c>
    </row>
    <row r="52" spans="2:17" ht="23.15" customHeight="1" x14ac:dyDescent="0.2">
      <c r="B52" s="49" t="str">
        <f>B21</f>
        <v>令　和　５　年　度</v>
      </c>
      <c r="C52" s="47"/>
      <c r="D52" s="47"/>
      <c r="E52" s="47"/>
      <c r="F52" s="47"/>
      <c r="G52" s="47"/>
      <c r="H52" s="47"/>
      <c r="I52" s="48">
        <v>113229087</v>
      </c>
      <c r="J52" s="49" t="str">
        <f>B52</f>
        <v>令　和　５　年　度</v>
      </c>
      <c r="K52" s="47"/>
      <c r="L52" s="47"/>
      <c r="M52" s="47"/>
      <c r="N52" s="47"/>
      <c r="O52" s="47"/>
      <c r="P52" s="50"/>
      <c r="Q52" s="51">
        <f>I52</f>
        <v>113229087</v>
      </c>
    </row>
    <row r="53" spans="2:17" ht="23.15" customHeight="1" x14ac:dyDescent="0.2">
      <c r="B53" s="55" t="str">
        <f>B22</f>
        <v>令　和　４　年　度</v>
      </c>
      <c r="C53" s="53"/>
      <c r="D53" s="53"/>
      <c r="E53" s="53"/>
      <c r="F53" s="53"/>
      <c r="G53" s="53"/>
      <c r="H53" s="53"/>
      <c r="I53" s="54">
        <v>191759178</v>
      </c>
      <c r="J53" s="55" t="str">
        <f>B53</f>
        <v>令　和　４　年　度</v>
      </c>
      <c r="K53" s="53"/>
      <c r="L53" s="53"/>
      <c r="M53" s="53"/>
      <c r="N53" s="53"/>
      <c r="O53" s="53"/>
      <c r="P53" s="56"/>
      <c r="Q53" s="57">
        <f>I53</f>
        <v>191759178</v>
      </c>
    </row>
    <row r="62" spans="2:17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16">
    <mergeCell ref="L8:M8"/>
    <mergeCell ref="L9:M9"/>
    <mergeCell ref="D9:E9"/>
    <mergeCell ref="D10:E10"/>
    <mergeCell ref="D8:E8"/>
    <mergeCell ref="L18:M18"/>
    <mergeCell ref="D13:E13"/>
    <mergeCell ref="L13:M13"/>
    <mergeCell ref="C14:E14"/>
    <mergeCell ref="L10:M10"/>
    <mergeCell ref="B22:H22"/>
    <mergeCell ref="D16:E16"/>
    <mergeCell ref="C15:E15"/>
    <mergeCell ref="D17:E17"/>
    <mergeCell ref="D11:E11"/>
    <mergeCell ref="D12:E12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ignoredErrors>
    <ignoredError sqref="H15 I14" unlocked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B1:Q70"/>
  <sheetViews>
    <sheetView showGridLines="0" view="pageBreakPreview" topLeftCell="A12" zoomScaleNormal="100" workbookViewId="0">
      <selection activeCell="W15" sqref="W15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213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42"/>
    </row>
    <row r="7" spans="2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SUM(H8:H10)</f>
        <v>592254246</v>
      </c>
      <c r="J7" s="25"/>
      <c r="K7" s="20" t="s">
        <v>27</v>
      </c>
      <c r="L7" s="20"/>
      <c r="M7" s="21"/>
      <c r="N7" s="21"/>
      <c r="O7" s="22"/>
      <c r="P7" s="26"/>
      <c r="Q7" s="83">
        <v>0</v>
      </c>
    </row>
    <row r="8" spans="2:17" ht="21.65" customHeight="1" x14ac:dyDescent="0.2">
      <c r="B8" s="15"/>
      <c r="C8" s="34"/>
      <c r="D8" s="126" t="s">
        <v>0</v>
      </c>
      <c r="E8" s="126"/>
      <c r="G8" s="28"/>
      <c r="H8" s="29">
        <v>592177943</v>
      </c>
      <c r="I8" s="30"/>
      <c r="J8" s="38"/>
      <c r="K8" s="34"/>
      <c r="L8" s="126" t="s">
        <v>33</v>
      </c>
      <c r="M8" s="126"/>
      <c r="O8" s="28"/>
      <c r="P8" s="82">
        <v>0</v>
      </c>
      <c r="Q8" s="32"/>
    </row>
    <row r="9" spans="2:17" ht="21.65" customHeight="1" x14ac:dyDescent="0.2">
      <c r="B9" s="15"/>
      <c r="D9" s="126" t="s">
        <v>1</v>
      </c>
      <c r="E9" s="126"/>
      <c r="F9" s="96"/>
      <c r="G9" s="28"/>
      <c r="H9" s="82">
        <v>0</v>
      </c>
      <c r="I9" s="30"/>
      <c r="J9" s="15"/>
      <c r="M9" s="96"/>
      <c r="N9" s="96"/>
      <c r="O9" s="28"/>
      <c r="P9" s="31"/>
      <c r="Q9" s="32"/>
    </row>
    <row r="10" spans="2:17" ht="21.65" customHeight="1" x14ac:dyDescent="0.2">
      <c r="B10" s="15"/>
      <c r="D10" s="126" t="s">
        <v>2</v>
      </c>
      <c r="E10" s="126"/>
      <c r="F10" s="96"/>
      <c r="G10" s="28"/>
      <c r="H10" s="29">
        <v>76303</v>
      </c>
      <c r="I10" s="30"/>
      <c r="J10" s="15"/>
      <c r="K10" s="34" t="s">
        <v>13</v>
      </c>
      <c r="L10" s="34"/>
      <c r="O10" s="28"/>
      <c r="P10" s="31"/>
      <c r="Q10" s="35">
        <f>P11</f>
        <v>592254246</v>
      </c>
    </row>
    <row r="11" spans="2:17" ht="21.65" customHeight="1" x14ac:dyDescent="0.2">
      <c r="B11" s="15"/>
      <c r="G11" s="28"/>
      <c r="H11" s="29"/>
      <c r="I11" s="30"/>
      <c r="J11" s="15"/>
      <c r="K11" s="34"/>
      <c r="L11" s="126" t="s">
        <v>39</v>
      </c>
      <c r="M11" s="126"/>
      <c r="O11" s="28"/>
      <c r="P11" s="59">
        <f>O12</f>
        <v>592254246</v>
      </c>
      <c r="Q11" s="32"/>
    </row>
    <row r="12" spans="2:17" ht="21.65" customHeight="1" x14ac:dyDescent="0.2">
      <c r="B12" s="15"/>
      <c r="G12" s="28"/>
      <c r="H12" s="29"/>
      <c r="I12" s="30"/>
      <c r="J12" s="15"/>
      <c r="M12" s="96" t="s">
        <v>40</v>
      </c>
      <c r="N12" s="96"/>
      <c r="O12" s="28">
        <v>592254246</v>
      </c>
      <c r="P12" s="31"/>
      <c r="Q12" s="32"/>
    </row>
    <row r="13" spans="2:17" ht="21.65" customHeight="1" x14ac:dyDescent="0.2">
      <c r="B13" s="39"/>
      <c r="C13" s="40"/>
      <c r="D13" s="40"/>
      <c r="E13" s="40"/>
      <c r="F13" s="40"/>
      <c r="G13" s="41"/>
      <c r="H13" s="40"/>
      <c r="I13" s="42"/>
      <c r="J13" s="39"/>
      <c r="K13" s="40"/>
      <c r="L13" s="40"/>
      <c r="M13" s="40"/>
      <c r="N13" s="40"/>
      <c r="O13" s="41"/>
      <c r="P13" s="68"/>
      <c r="Q13" s="64"/>
    </row>
    <row r="14" spans="2:17" ht="21.65" customHeight="1" x14ac:dyDescent="0.2">
      <c r="B14" s="10" t="s">
        <v>10</v>
      </c>
      <c r="C14" s="11"/>
      <c r="D14" s="11"/>
      <c r="E14" s="11"/>
      <c r="F14" s="11"/>
      <c r="G14" s="11"/>
      <c r="H14" s="11"/>
      <c r="I14" s="101">
        <f>SUM(I7:I12)</f>
        <v>592254246</v>
      </c>
      <c r="J14" s="10" t="s">
        <v>10</v>
      </c>
      <c r="K14" s="11"/>
      <c r="L14" s="11"/>
      <c r="M14" s="11"/>
      <c r="N14" s="11"/>
      <c r="O14" s="11"/>
      <c r="P14" s="13"/>
      <c r="Q14" s="35">
        <f>SUM(Q7:Q12)</f>
        <v>592254246</v>
      </c>
    </row>
    <row r="15" spans="2:17" ht="21.65" customHeight="1" x14ac:dyDescent="0.2">
      <c r="B15" s="46" t="str">
        <f>'1,2'!B18</f>
        <v>令　和　５　年　度</v>
      </c>
      <c r="C15" s="47"/>
      <c r="D15" s="47"/>
      <c r="E15" s="47"/>
      <c r="F15" s="47"/>
      <c r="G15" s="47"/>
      <c r="H15" s="47"/>
      <c r="I15" s="48">
        <v>601806708</v>
      </c>
      <c r="J15" s="49" t="str">
        <f>B15</f>
        <v>令　和　５　年　度</v>
      </c>
      <c r="K15" s="47"/>
      <c r="L15" s="47"/>
      <c r="M15" s="47"/>
      <c r="N15" s="47"/>
      <c r="O15" s="47"/>
      <c r="P15" s="50"/>
      <c r="Q15" s="51">
        <f>I15</f>
        <v>601806708</v>
      </c>
    </row>
    <row r="16" spans="2:17" ht="21.65" customHeight="1" x14ac:dyDescent="0.2">
      <c r="B16" s="146" t="str">
        <f>'1,2'!B19</f>
        <v>令　和　４　年　度</v>
      </c>
      <c r="C16" s="147"/>
      <c r="D16" s="147"/>
      <c r="E16" s="147"/>
      <c r="F16" s="147"/>
      <c r="G16" s="147"/>
      <c r="H16" s="147"/>
      <c r="I16" s="54">
        <v>545566642</v>
      </c>
      <c r="J16" s="55" t="str">
        <f>B16</f>
        <v>令　和　４　年　度</v>
      </c>
      <c r="K16" s="53"/>
      <c r="L16" s="53"/>
      <c r="M16" s="53"/>
      <c r="N16" s="53"/>
      <c r="O16" s="53"/>
      <c r="P16" s="56"/>
      <c r="Q16" s="57">
        <f>I16</f>
        <v>545566642</v>
      </c>
    </row>
    <row r="17" spans="2:17" ht="21.65" customHeight="1" x14ac:dyDescent="0.2"/>
    <row r="18" spans="2:17" ht="12.65" customHeight="1" x14ac:dyDescent="0.2"/>
    <row r="19" spans="2:17" ht="12.65" customHeight="1" x14ac:dyDescent="0.2">
      <c r="B19" s="3" t="s">
        <v>214</v>
      </c>
      <c r="C19" s="3"/>
      <c r="D19" s="3"/>
      <c r="J19" s="3"/>
      <c r="K19" s="3"/>
      <c r="L19" s="3"/>
    </row>
    <row r="20" spans="2:17" ht="12.65" customHeight="1" x14ac:dyDescent="0.2">
      <c r="B20" s="3"/>
      <c r="C20" s="3"/>
      <c r="D20" s="3"/>
      <c r="J20" s="3"/>
      <c r="K20" s="3"/>
      <c r="L20" s="3"/>
      <c r="Q20" s="4" t="s">
        <v>227</v>
      </c>
    </row>
    <row r="21" spans="2:17" ht="12.65" customHeight="1" x14ac:dyDescent="0.2">
      <c r="B21" s="5"/>
      <c r="C21" s="6"/>
      <c r="D21" s="6"/>
      <c r="E21" s="6"/>
      <c r="F21" s="6"/>
      <c r="G21" s="6"/>
      <c r="H21" s="6"/>
      <c r="I21" s="7"/>
      <c r="J21" s="5"/>
      <c r="K21" s="6"/>
      <c r="L21" s="6"/>
      <c r="M21" s="6"/>
      <c r="N21" s="6"/>
      <c r="O21" s="6"/>
      <c r="P21" s="8"/>
      <c r="Q21" s="9"/>
    </row>
    <row r="22" spans="2:17" ht="12.65" customHeight="1" x14ac:dyDescent="0.2">
      <c r="B22" s="10" t="s">
        <v>14</v>
      </c>
      <c r="C22" s="11"/>
      <c r="D22" s="11"/>
      <c r="E22" s="11"/>
      <c r="F22" s="11"/>
      <c r="G22" s="11"/>
      <c r="H22" s="11"/>
      <c r="I22" s="12" t="s">
        <v>9</v>
      </c>
      <c r="J22" s="10" t="s">
        <v>15</v>
      </c>
      <c r="K22" s="11"/>
      <c r="L22" s="11"/>
      <c r="M22" s="11"/>
      <c r="N22" s="11"/>
      <c r="O22" s="11"/>
      <c r="P22" s="13"/>
      <c r="Q22" s="14" t="s">
        <v>9</v>
      </c>
    </row>
    <row r="23" spans="2:17" ht="12.65" customHeight="1" x14ac:dyDescent="0.2">
      <c r="B23" s="15"/>
      <c r="I23" s="16"/>
      <c r="J23" s="15"/>
      <c r="P23" s="17"/>
      <c r="Q23" s="18"/>
    </row>
    <row r="24" spans="2:17" ht="21.65" customHeight="1" x14ac:dyDescent="0.2">
      <c r="B24" s="19"/>
      <c r="C24" s="20" t="s">
        <v>16</v>
      </c>
      <c r="D24" s="20"/>
      <c r="E24" s="21"/>
      <c r="F24" s="21"/>
      <c r="G24" s="22"/>
      <c r="H24" s="23"/>
      <c r="I24" s="24">
        <f>H25</f>
        <v>10028117000</v>
      </c>
      <c r="J24" s="19"/>
      <c r="K24" s="20" t="s">
        <v>19</v>
      </c>
      <c r="L24" s="20"/>
      <c r="M24" s="21"/>
      <c r="N24" s="21"/>
      <c r="O24" s="22"/>
      <c r="P24" s="26"/>
      <c r="Q24" s="58">
        <f>SUM(P25,P28)</f>
        <v>10018564538</v>
      </c>
    </row>
    <row r="25" spans="2:17" ht="21.65" customHeight="1" x14ac:dyDescent="0.2">
      <c r="B25" s="15"/>
      <c r="D25" s="1" t="s">
        <v>17</v>
      </c>
      <c r="E25" s="96"/>
      <c r="F25" s="96"/>
      <c r="G25" s="28"/>
      <c r="H25" s="37">
        <f>SUM(G26:G29)</f>
        <v>10028117000</v>
      </c>
      <c r="I25" s="30"/>
      <c r="J25" s="15"/>
      <c r="L25" s="1" t="s">
        <v>20</v>
      </c>
      <c r="M25" s="96"/>
      <c r="N25" s="96"/>
      <c r="O25" s="28"/>
      <c r="P25" s="59">
        <f>SUM(O26:O27)</f>
        <v>10012081705</v>
      </c>
      <c r="Q25" s="32"/>
    </row>
    <row r="26" spans="2:17" ht="21.65" customHeight="1" x14ac:dyDescent="0.2">
      <c r="B26" s="15"/>
      <c r="E26" s="96" t="s">
        <v>102</v>
      </c>
      <c r="F26" s="96"/>
      <c r="G26" s="28">
        <v>1099236000</v>
      </c>
      <c r="H26" s="29"/>
      <c r="I26" s="30"/>
      <c r="J26" s="15"/>
      <c r="M26" s="96" t="s">
        <v>104</v>
      </c>
      <c r="N26" s="96"/>
      <c r="O26" s="28">
        <v>10002233705</v>
      </c>
      <c r="P26" s="31"/>
      <c r="Q26" s="32"/>
    </row>
    <row r="27" spans="2:17" ht="21.65" customHeight="1" x14ac:dyDescent="0.2">
      <c r="B27" s="15"/>
      <c r="E27" s="96" t="s">
        <v>103</v>
      </c>
      <c r="F27" s="96"/>
      <c r="G27" s="28">
        <v>8828783000</v>
      </c>
      <c r="H27" s="29"/>
      <c r="I27" s="30"/>
      <c r="J27" s="15"/>
      <c r="M27" s="96" t="s">
        <v>119</v>
      </c>
      <c r="N27" s="96"/>
      <c r="O27" s="28">
        <v>9848000</v>
      </c>
      <c r="P27" s="31"/>
      <c r="Q27" s="32"/>
    </row>
    <row r="28" spans="2:17" ht="21.65" customHeight="1" x14ac:dyDescent="0.2">
      <c r="B28" s="15"/>
      <c r="E28" s="96" t="s">
        <v>226</v>
      </c>
      <c r="F28" s="96"/>
      <c r="G28" s="28">
        <v>99990000</v>
      </c>
      <c r="H28" s="29"/>
      <c r="I28" s="30"/>
      <c r="J28" s="15"/>
      <c r="L28" s="1" t="s">
        <v>61</v>
      </c>
      <c r="M28" s="96"/>
      <c r="N28" s="96"/>
      <c r="O28" s="28"/>
      <c r="P28" s="59">
        <f>O29</f>
        <v>6482833</v>
      </c>
      <c r="Q28" s="32"/>
    </row>
    <row r="29" spans="2:17" ht="21.65" customHeight="1" x14ac:dyDescent="0.2">
      <c r="B29" s="15"/>
      <c r="E29" s="96" t="s">
        <v>70</v>
      </c>
      <c r="G29" s="28">
        <v>108000</v>
      </c>
      <c r="H29" s="29"/>
      <c r="I29" s="30"/>
      <c r="J29" s="15"/>
      <c r="M29" s="96" t="s">
        <v>24</v>
      </c>
      <c r="N29" s="96"/>
      <c r="O29" s="28">
        <v>6482833</v>
      </c>
      <c r="P29" s="31"/>
      <c r="Q29" s="32"/>
    </row>
    <row r="30" spans="2:17" ht="21.65" customHeight="1" x14ac:dyDescent="0.2">
      <c r="B30" s="15"/>
      <c r="C30" s="34" t="s">
        <v>118</v>
      </c>
      <c r="E30" s="96"/>
      <c r="F30" s="96"/>
      <c r="G30" s="28"/>
      <c r="H30" s="29"/>
      <c r="I30" s="82">
        <f>H31</f>
        <v>0</v>
      </c>
      <c r="J30" s="15"/>
      <c r="M30" s="96"/>
      <c r="N30" s="96"/>
      <c r="O30" s="28"/>
      <c r="P30" s="31"/>
      <c r="Q30" s="30"/>
    </row>
    <row r="31" spans="2:17" ht="21.65" customHeight="1" x14ac:dyDescent="0.2">
      <c r="B31" s="15"/>
      <c r="D31" s="1" t="s">
        <v>146</v>
      </c>
      <c r="E31" s="96"/>
      <c r="F31" s="96"/>
      <c r="G31" s="28"/>
      <c r="H31" s="82">
        <v>0</v>
      </c>
      <c r="I31" s="70"/>
      <c r="J31" s="15"/>
      <c r="K31" s="34" t="s">
        <v>76</v>
      </c>
      <c r="N31" s="96"/>
      <c r="O31" s="28"/>
      <c r="P31" s="31"/>
      <c r="Q31" s="32">
        <v>9552462</v>
      </c>
    </row>
    <row r="32" spans="2:17" ht="21.65" customHeight="1" x14ac:dyDescent="0.2">
      <c r="B32" s="15"/>
      <c r="G32" s="28"/>
      <c r="H32" s="29"/>
      <c r="I32" s="30"/>
      <c r="J32" s="15"/>
      <c r="M32" s="96"/>
      <c r="N32" s="96"/>
      <c r="O32" s="28"/>
      <c r="P32" s="31"/>
      <c r="Q32" s="32"/>
    </row>
    <row r="33" spans="2:17" ht="21.65" customHeight="1" x14ac:dyDescent="0.2">
      <c r="B33" s="15"/>
      <c r="C33" s="34" t="s">
        <v>26</v>
      </c>
      <c r="G33" s="33"/>
      <c r="I33" s="82">
        <v>0</v>
      </c>
      <c r="J33" s="15"/>
      <c r="M33" s="96"/>
      <c r="N33" s="96"/>
      <c r="O33" s="28"/>
      <c r="P33" s="31"/>
      <c r="Q33" s="32"/>
    </row>
    <row r="34" spans="2:17" ht="21.65" customHeight="1" x14ac:dyDescent="0.2">
      <c r="B34" s="39"/>
      <c r="C34" s="40"/>
      <c r="D34" s="40"/>
      <c r="E34" s="40"/>
      <c r="F34" s="40"/>
      <c r="G34" s="43"/>
      <c r="H34" s="60"/>
      <c r="I34" s="61"/>
      <c r="J34" s="39"/>
      <c r="K34" s="40"/>
      <c r="L34" s="40"/>
      <c r="M34" s="40"/>
      <c r="N34" s="40"/>
      <c r="O34" s="41"/>
      <c r="P34" s="68"/>
      <c r="Q34" s="64"/>
    </row>
    <row r="35" spans="2:17" ht="21.65" customHeight="1" x14ac:dyDescent="0.2">
      <c r="B35" s="10" t="s">
        <v>10</v>
      </c>
      <c r="C35" s="11"/>
      <c r="D35" s="11"/>
      <c r="E35" s="11"/>
      <c r="F35" s="11"/>
      <c r="G35" s="11"/>
      <c r="H35" s="11"/>
      <c r="I35" s="101">
        <f>SUM(I24:I33)</f>
        <v>10028117000</v>
      </c>
      <c r="J35" s="10" t="s">
        <v>10</v>
      </c>
      <c r="K35" s="11"/>
      <c r="L35" s="11"/>
      <c r="M35" s="11"/>
      <c r="N35" s="11"/>
      <c r="O35" s="11"/>
      <c r="P35" s="13"/>
      <c r="Q35" s="35">
        <f>SUM(Q24:Q34)</f>
        <v>10028117000</v>
      </c>
    </row>
    <row r="36" spans="2:17" ht="21.65" customHeight="1" x14ac:dyDescent="0.2">
      <c r="B36" s="49" t="str">
        <f>B15</f>
        <v>令　和　５　年　度</v>
      </c>
      <c r="C36" s="47"/>
      <c r="D36" s="47"/>
      <c r="E36" s="47"/>
      <c r="F36" s="47"/>
      <c r="G36" s="47"/>
      <c r="H36" s="47"/>
      <c r="I36" s="48">
        <v>9639841183</v>
      </c>
      <c r="J36" s="49" t="str">
        <f>B36</f>
        <v>令　和　５　年　度</v>
      </c>
      <c r="K36" s="47"/>
      <c r="L36" s="47"/>
      <c r="M36" s="47"/>
      <c r="N36" s="47"/>
      <c r="O36" s="47"/>
      <c r="P36" s="50"/>
      <c r="Q36" s="51">
        <f>I36</f>
        <v>9639841183</v>
      </c>
    </row>
    <row r="37" spans="2:17" ht="21.65" customHeight="1" x14ac:dyDescent="0.2">
      <c r="B37" s="55" t="str">
        <f>B16</f>
        <v>令　和　４　年　度</v>
      </c>
      <c r="C37" s="53"/>
      <c r="D37" s="53"/>
      <c r="E37" s="53"/>
      <c r="F37" s="53"/>
      <c r="G37" s="53"/>
      <c r="H37" s="53"/>
      <c r="I37" s="54">
        <v>9575004035</v>
      </c>
      <c r="J37" s="55" t="str">
        <f>B37</f>
        <v>令　和　４　年　度</v>
      </c>
      <c r="K37" s="53"/>
      <c r="L37" s="53"/>
      <c r="M37" s="53"/>
      <c r="N37" s="53"/>
      <c r="O37" s="53"/>
      <c r="P37" s="56"/>
      <c r="Q37" s="57">
        <f>I37</f>
        <v>9575004035</v>
      </c>
    </row>
    <row r="62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6">
    <mergeCell ref="B16:H16"/>
    <mergeCell ref="L8:M8"/>
    <mergeCell ref="D9:E9"/>
    <mergeCell ref="D10:E10"/>
    <mergeCell ref="D8:E8"/>
    <mergeCell ref="L11:M11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B1:Q69"/>
  <sheetViews>
    <sheetView showGridLines="0" view="pageBreakPreview" topLeftCell="A9" zoomScaleNormal="100" workbookViewId="0">
      <selection activeCell="T18" sqref="T18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215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SUM(H8:H10)</f>
        <v>10315442096</v>
      </c>
      <c r="J7" s="25"/>
      <c r="K7" s="20" t="s">
        <v>13</v>
      </c>
      <c r="L7" s="20"/>
      <c r="M7" s="21"/>
      <c r="N7" s="21"/>
      <c r="O7" s="22"/>
      <c r="P7" s="26"/>
      <c r="Q7" s="58">
        <f>P8</f>
        <v>10315442096</v>
      </c>
    </row>
    <row r="8" spans="2:17" ht="21.65" customHeight="1" x14ac:dyDescent="0.2">
      <c r="B8" s="15"/>
      <c r="C8" s="34"/>
      <c r="D8" s="126" t="s">
        <v>0</v>
      </c>
      <c r="E8" s="126"/>
      <c r="G8" s="28"/>
      <c r="H8" s="29">
        <v>454102603</v>
      </c>
      <c r="I8" s="30"/>
      <c r="J8" s="38"/>
      <c r="K8" s="34"/>
      <c r="L8" s="126" t="s">
        <v>39</v>
      </c>
      <c r="M8" s="126"/>
      <c r="O8" s="28"/>
      <c r="P8" s="59">
        <f>O9</f>
        <v>10315442096</v>
      </c>
      <c r="Q8" s="32"/>
    </row>
    <row r="9" spans="2:17" ht="21.65" customHeight="1" x14ac:dyDescent="0.2">
      <c r="B9" s="15"/>
      <c r="C9" s="34"/>
      <c r="D9" s="126" t="s">
        <v>1</v>
      </c>
      <c r="E9" s="126"/>
      <c r="G9" s="28"/>
      <c r="H9" s="29">
        <v>9850000000</v>
      </c>
      <c r="I9" s="30"/>
      <c r="J9" s="38"/>
      <c r="K9" s="34"/>
      <c r="L9" s="96"/>
      <c r="M9" s="96" t="s">
        <v>40</v>
      </c>
      <c r="O9" s="28">
        <v>10315442096</v>
      </c>
      <c r="P9" s="31"/>
      <c r="Q9" s="32"/>
    </row>
    <row r="10" spans="2:17" ht="21.65" customHeight="1" x14ac:dyDescent="0.2">
      <c r="B10" s="15"/>
      <c r="D10" s="126" t="s">
        <v>2</v>
      </c>
      <c r="E10" s="126"/>
      <c r="F10" s="96"/>
      <c r="G10" s="28"/>
      <c r="H10" s="29">
        <v>11339493</v>
      </c>
      <c r="I10" s="30"/>
      <c r="J10" s="15"/>
      <c r="N10" s="96"/>
      <c r="O10" s="28"/>
      <c r="P10" s="31"/>
      <c r="Q10" s="32"/>
    </row>
    <row r="11" spans="2:17" ht="21.65" customHeight="1" x14ac:dyDescent="0.2">
      <c r="B11" s="39"/>
      <c r="C11" s="40"/>
      <c r="D11" s="149" t="s">
        <v>30</v>
      </c>
      <c r="E11" s="149"/>
      <c r="F11" s="40"/>
      <c r="G11" s="41"/>
      <c r="H11" s="120">
        <v>0</v>
      </c>
      <c r="I11" s="42"/>
      <c r="J11" s="39"/>
      <c r="K11" s="40"/>
      <c r="L11" s="40"/>
      <c r="M11" s="40"/>
      <c r="N11" s="40"/>
      <c r="O11" s="41"/>
      <c r="P11" s="68"/>
      <c r="Q11" s="64"/>
    </row>
    <row r="12" spans="2:17" ht="21.65" customHeight="1" x14ac:dyDescent="0.2">
      <c r="B12" s="10" t="s">
        <v>10</v>
      </c>
      <c r="C12" s="11"/>
      <c r="D12" s="11"/>
      <c r="E12" s="11"/>
      <c r="F12" s="11"/>
      <c r="G12" s="11"/>
      <c r="H12" s="11"/>
      <c r="I12" s="101">
        <f>SUM(I7:I11)</f>
        <v>10315442096</v>
      </c>
      <c r="J12" s="10" t="s">
        <v>10</v>
      </c>
      <c r="K12" s="11"/>
      <c r="L12" s="11"/>
      <c r="M12" s="11"/>
      <c r="N12" s="11"/>
      <c r="O12" s="11"/>
      <c r="P12" s="13"/>
      <c r="Q12" s="35">
        <f>SUM(Q7:Q11)</f>
        <v>10315442096</v>
      </c>
    </row>
    <row r="13" spans="2:17" ht="21.65" customHeight="1" x14ac:dyDescent="0.2">
      <c r="B13" s="46" t="str">
        <f>'1,2'!B18</f>
        <v>令　和　５　年　度</v>
      </c>
      <c r="C13" s="47"/>
      <c r="D13" s="47"/>
      <c r="E13" s="47"/>
      <c r="F13" s="47"/>
      <c r="G13" s="47"/>
      <c r="H13" s="47"/>
      <c r="I13" s="48">
        <v>11573124236</v>
      </c>
      <c r="J13" s="49" t="str">
        <f>B13</f>
        <v>令　和　５　年　度</v>
      </c>
      <c r="K13" s="47"/>
      <c r="L13" s="47"/>
      <c r="M13" s="47"/>
      <c r="N13" s="47"/>
      <c r="O13" s="47"/>
      <c r="P13" s="50"/>
      <c r="Q13" s="51">
        <f>I13</f>
        <v>11573124236</v>
      </c>
    </row>
    <row r="14" spans="2:17" ht="21.65" customHeight="1" x14ac:dyDescent="0.2">
      <c r="B14" s="146" t="str">
        <f>'1,2'!B19</f>
        <v>令　和　４　年　度</v>
      </c>
      <c r="C14" s="147">
        <f>'1,2'!C19</f>
        <v>0</v>
      </c>
      <c r="D14" s="147">
        <f>'1,2'!D19</f>
        <v>0</v>
      </c>
      <c r="E14" s="147">
        <f>'1,2'!E19</f>
        <v>0</v>
      </c>
      <c r="F14" s="147">
        <f>'1,2'!F19</f>
        <v>0</v>
      </c>
      <c r="G14" s="147">
        <f>'1,2'!G19</f>
        <v>0</v>
      </c>
      <c r="H14" s="147">
        <f>'1,2'!H19</f>
        <v>0</v>
      </c>
      <c r="I14" s="54">
        <v>14105722287</v>
      </c>
      <c r="J14" s="55" t="str">
        <f>B14</f>
        <v>令　和　４　年　度</v>
      </c>
      <c r="K14" s="53"/>
      <c r="L14" s="53"/>
      <c r="M14" s="53"/>
      <c r="N14" s="53"/>
      <c r="O14" s="53"/>
      <c r="P14" s="56"/>
      <c r="Q14" s="57">
        <f>I14</f>
        <v>14105722287</v>
      </c>
    </row>
    <row r="15" spans="2:17" ht="21.65" customHeight="1" x14ac:dyDescent="0.2"/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216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227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I22" s="16"/>
      <c r="J22" s="15"/>
      <c r="P22" s="17"/>
      <c r="Q22" s="18"/>
    </row>
    <row r="23" spans="2:17" ht="21.65" customHeight="1" x14ac:dyDescent="0.2">
      <c r="B23" s="19"/>
      <c r="C23" s="20" t="s">
        <v>16</v>
      </c>
      <c r="D23" s="20"/>
      <c r="E23" s="21"/>
      <c r="F23" s="21"/>
      <c r="G23" s="22"/>
      <c r="H23" s="23"/>
      <c r="I23" s="24">
        <f>H24</f>
        <v>4070175000</v>
      </c>
      <c r="J23" s="19"/>
      <c r="K23" s="20" t="s">
        <v>19</v>
      </c>
      <c r="L23" s="20"/>
      <c r="M23" s="21"/>
      <c r="N23" s="21"/>
      <c r="O23" s="22"/>
      <c r="P23" s="26"/>
      <c r="Q23" s="58">
        <f>SUM(P24,P27)</f>
        <v>2812492860</v>
      </c>
    </row>
    <row r="24" spans="2:17" ht="21.65" customHeight="1" x14ac:dyDescent="0.2">
      <c r="B24" s="15"/>
      <c r="D24" s="1" t="s">
        <v>17</v>
      </c>
      <c r="E24" s="96"/>
      <c r="F24" s="96"/>
      <c r="G24" s="28"/>
      <c r="H24" s="37">
        <f>G25</f>
        <v>4070175000</v>
      </c>
      <c r="I24" s="30"/>
      <c r="J24" s="15"/>
      <c r="L24" s="1" t="s">
        <v>20</v>
      </c>
      <c r="M24" s="96"/>
      <c r="N24" s="96"/>
      <c r="O24" s="28"/>
      <c r="P24" s="59">
        <f>SUM(O25:O26)</f>
        <v>2775883004</v>
      </c>
      <c r="Q24" s="32"/>
    </row>
    <row r="25" spans="2:17" ht="21.65" customHeight="1" x14ac:dyDescent="0.2">
      <c r="B25" s="15"/>
      <c r="E25" s="96" t="s">
        <v>106</v>
      </c>
      <c r="F25" s="96"/>
      <c r="G25" s="28">
        <v>4070175000</v>
      </c>
      <c r="H25" s="29"/>
      <c r="I25" s="30"/>
      <c r="J25" s="15"/>
      <c r="M25" s="96" t="s">
        <v>104</v>
      </c>
      <c r="N25" s="96"/>
      <c r="O25" s="28">
        <v>918183004</v>
      </c>
      <c r="P25" s="31"/>
      <c r="Q25" s="32"/>
    </row>
    <row r="26" spans="2:17" ht="21.65" customHeight="1" x14ac:dyDescent="0.2">
      <c r="B26" s="15"/>
      <c r="E26" s="96"/>
      <c r="F26" s="96"/>
      <c r="G26" s="28"/>
      <c r="H26" s="29"/>
      <c r="I26" s="30"/>
      <c r="J26" s="15"/>
      <c r="M26" s="96" t="s">
        <v>105</v>
      </c>
      <c r="N26" s="96"/>
      <c r="O26" s="28">
        <v>1857700000</v>
      </c>
      <c r="P26" s="31"/>
      <c r="Q26" s="32"/>
    </row>
    <row r="27" spans="2:17" ht="21.65" customHeight="1" x14ac:dyDescent="0.2">
      <c r="B27" s="15"/>
      <c r="C27" s="34" t="s">
        <v>118</v>
      </c>
      <c r="E27" s="96"/>
      <c r="F27" s="96"/>
      <c r="G27" s="28"/>
      <c r="H27" s="91"/>
      <c r="I27" s="93">
        <f>H28</f>
        <v>0</v>
      </c>
      <c r="J27" s="15"/>
      <c r="L27" s="1" t="s">
        <v>61</v>
      </c>
      <c r="M27" s="96"/>
      <c r="N27" s="96"/>
      <c r="O27" s="28"/>
      <c r="P27" s="59">
        <f>SUM(O28:O30)</f>
        <v>36609856</v>
      </c>
      <c r="Q27" s="32"/>
    </row>
    <row r="28" spans="2:17" ht="21.65" customHeight="1" x14ac:dyDescent="0.2">
      <c r="B28" s="15"/>
      <c r="D28" s="1" t="s">
        <v>146</v>
      </c>
      <c r="E28" s="96"/>
      <c r="F28" s="96"/>
      <c r="G28" s="28"/>
      <c r="H28" s="92">
        <v>0</v>
      </c>
      <c r="I28" s="94"/>
      <c r="J28" s="15"/>
      <c r="M28" s="96" t="s">
        <v>24</v>
      </c>
      <c r="N28" s="96"/>
      <c r="O28" s="28">
        <v>36609856</v>
      </c>
      <c r="P28" s="31"/>
      <c r="Q28" s="32"/>
    </row>
    <row r="29" spans="2:17" ht="21.65" customHeight="1" x14ac:dyDescent="0.2">
      <c r="B29" s="15"/>
      <c r="G29" s="28"/>
      <c r="H29" s="29"/>
      <c r="I29" s="30"/>
      <c r="J29" s="15"/>
      <c r="M29" s="96"/>
      <c r="N29" s="96"/>
      <c r="O29" s="28"/>
      <c r="P29" s="31"/>
      <c r="Q29" s="32"/>
    </row>
    <row r="30" spans="2:17" ht="21.65" customHeight="1" x14ac:dyDescent="0.2">
      <c r="B30" s="15"/>
      <c r="C30" s="34" t="s">
        <v>26</v>
      </c>
      <c r="G30" s="33"/>
      <c r="I30" s="93">
        <v>0</v>
      </c>
      <c r="J30" s="15"/>
      <c r="K30" s="34" t="s">
        <v>76</v>
      </c>
      <c r="M30" s="96"/>
      <c r="N30" s="96"/>
      <c r="O30" s="28"/>
      <c r="P30" s="31"/>
      <c r="Q30" s="89">
        <v>1257682140</v>
      </c>
    </row>
    <row r="31" spans="2:17" ht="21.65" customHeight="1" x14ac:dyDescent="0.2">
      <c r="B31" s="39"/>
      <c r="C31" s="40"/>
      <c r="D31" s="40"/>
      <c r="E31" s="40"/>
      <c r="F31" s="40"/>
      <c r="G31" s="41"/>
      <c r="H31" s="40"/>
      <c r="I31" s="42"/>
      <c r="J31" s="39"/>
      <c r="K31" s="40"/>
      <c r="L31" s="40"/>
      <c r="M31" s="40"/>
      <c r="N31" s="40"/>
      <c r="O31" s="41"/>
      <c r="P31" s="68"/>
      <c r="Q31" s="64"/>
    </row>
    <row r="32" spans="2:17" ht="21.65" customHeight="1" x14ac:dyDescent="0.2">
      <c r="B32" s="10" t="s">
        <v>10</v>
      </c>
      <c r="C32" s="11"/>
      <c r="D32" s="11"/>
      <c r="E32" s="11"/>
      <c r="F32" s="11"/>
      <c r="G32" s="11"/>
      <c r="H32" s="11"/>
      <c r="I32" s="101">
        <f>SUM(I23:I31)</f>
        <v>4070175000</v>
      </c>
      <c r="J32" s="10" t="s">
        <v>10</v>
      </c>
      <c r="K32" s="11"/>
      <c r="L32" s="11"/>
      <c r="M32" s="11"/>
      <c r="N32" s="11"/>
      <c r="O32" s="11"/>
      <c r="P32" s="13"/>
      <c r="Q32" s="35">
        <f>SUM(Q23:Q31)</f>
        <v>4070175000</v>
      </c>
    </row>
    <row r="33" spans="2:17" ht="21.65" customHeight="1" x14ac:dyDescent="0.2">
      <c r="B33" s="49" t="str">
        <f>B13</f>
        <v>令　和　５　年　度</v>
      </c>
      <c r="C33" s="47"/>
      <c r="D33" s="47"/>
      <c r="E33" s="47"/>
      <c r="F33" s="47"/>
      <c r="G33" s="47"/>
      <c r="H33" s="47"/>
      <c r="I33" s="48">
        <v>4398617000</v>
      </c>
      <c r="J33" s="49" t="str">
        <f>B33</f>
        <v>令　和　５　年　度</v>
      </c>
      <c r="K33" s="47"/>
      <c r="L33" s="47"/>
      <c r="M33" s="47"/>
      <c r="N33" s="47"/>
      <c r="O33" s="47"/>
      <c r="P33" s="50"/>
      <c r="Q33" s="51">
        <f>I33</f>
        <v>4398617000</v>
      </c>
    </row>
    <row r="34" spans="2:17" ht="21.65" customHeight="1" x14ac:dyDescent="0.2">
      <c r="B34" s="55" t="str">
        <f>B14</f>
        <v>令　和　４　年　度</v>
      </c>
      <c r="C34" s="53"/>
      <c r="D34" s="53"/>
      <c r="E34" s="53"/>
      <c r="F34" s="53"/>
      <c r="G34" s="53"/>
      <c r="H34" s="53"/>
      <c r="I34" s="54">
        <v>2330520267</v>
      </c>
      <c r="J34" s="55" t="str">
        <f>B34</f>
        <v>令　和　４　年　度</v>
      </c>
      <c r="K34" s="53"/>
      <c r="L34" s="53"/>
      <c r="M34" s="53"/>
      <c r="N34" s="53"/>
      <c r="O34" s="53"/>
      <c r="P34" s="56"/>
      <c r="Q34" s="57">
        <f>I34</f>
        <v>2330520267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6">
    <mergeCell ref="D9:E9"/>
    <mergeCell ref="L8:M8"/>
    <mergeCell ref="D10:E10"/>
    <mergeCell ref="D8:E8"/>
    <mergeCell ref="B14:H14"/>
    <mergeCell ref="D11:E11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B1:Q67"/>
  <sheetViews>
    <sheetView showGridLines="0" view="pageBreakPreview" topLeftCell="A11" zoomScaleNormal="100" zoomScaleSheetLayoutView="100" workbookViewId="0">
      <selection activeCell="H8" sqref="H8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18"/>
    </row>
    <row r="7" spans="2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SUM(H8:H11)</f>
        <v>16877671775</v>
      </c>
      <c r="J7" s="25"/>
      <c r="K7" s="20" t="s">
        <v>27</v>
      </c>
      <c r="L7" s="21"/>
      <c r="M7" s="21"/>
      <c r="N7" s="21"/>
      <c r="O7" s="22"/>
      <c r="P7" s="26"/>
      <c r="Q7" s="123">
        <f>P8</f>
        <v>0</v>
      </c>
    </row>
    <row r="8" spans="2:17" ht="21.65" customHeight="1" x14ac:dyDescent="0.2">
      <c r="B8" s="15"/>
      <c r="C8" s="34"/>
      <c r="D8" s="126" t="s">
        <v>0</v>
      </c>
      <c r="E8" s="126"/>
      <c r="G8" s="28"/>
      <c r="H8" s="29">
        <v>11771161588</v>
      </c>
      <c r="I8" s="30"/>
      <c r="J8" s="38"/>
      <c r="L8" s="126" t="s">
        <v>33</v>
      </c>
      <c r="M8" s="126"/>
      <c r="O8" s="28"/>
      <c r="P8" s="122">
        <v>0</v>
      </c>
      <c r="Q8" s="32"/>
    </row>
    <row r="9" spans="2:17" ht="21.65" customHeight="1" x14ac:dyDescent="0.2">
      <c r="B9" s="15"/>
      <c r="C9" s="34"/>
      <c r="D9" s="126" t="s">
        <v>1</v>
      </c>
      <c r="E9" s="126"/>
      <c r="G9" s="28"/>
      <c r="H9" s="29">
        <v>5100000000</v>
      </c>
      <c r="I9" s="30"/>
      <c r="J9" s="38"/>
      <c r="O9" s="28"/>
      <c r="P9" s="31"/>
      <c r="Q9" s="32"/>
    </row>
    <row r="10" spans="2:17" ht="21.65" customHeight="1" x14ac:dyDescent="0.2">
      <c r="B10" s="15"/>
      <c r="D10" s="126" t="s">
        <v>2</v>
      </c>
      <c r="E10" s="126"/>
      <c r="F10" s="96"/>
      <c r="G10" s="28"/>
      <c r="H10" s="29">
        <v>6510187</v>
      </c>
      <c r="I10" s="30"/>
      <c r="J10" s="15"/>
      <c r="K10" s="34" t="s">
        <v>13</v>
      </c>
      <c r="L10" s="34"/>
      <c r="N10" s="96"/>
      <c r="O10" s="28"/>
      <c r="P10" s="31"/>
      <c r="Q10" s="32">
        <f>P11</f>
        <v>16877671775</v>
      </c>
    </row>
    <row r="11" spans="2:17" ht="21.65" customHeight="1" x14ac:dyDescent="0.2">
      <c r="B11" s="15"/>
      <c r="D11" s="126" t="s">
        <v>30</v>
      </c>
      <c r="E11" s="126"/>
      <c r="F11" s="96"/>
      <c r="G11" s="28"/>
      <c r="H11" s="91">
        <v>0</v>
      </c>
      <c r="I11" s="30"/>
      <c r="J11" s="15"/>
      <c r="K11" s="34"/>
      <c r="L11" s="126" t="s">
        <v>39</v>
      </c>
      <c r="M11" s="126"/>
      <c r="N11" s="96"/>
      <c r="O11" s="28"/>
      <c r="P11" s="31">
        <f>O12</f>
        <v>16877671775</v>
      </c>
      <c r="Q11" s="32"/>
    </row>
    <row r="12" spans="2:17" ht="21.65" customHeight="1" x14ac:dyDescent="0.2">
      <c r="B12" s="39"/>
      <c r="C12" s="40"/>
      <c r="D12" s="40"/>
      <c r="E12" s="40"/>
      <c r="F12" s="40"/>
      <c r="G12" s="41"/>
      <c r="H12" s="40"/>
      <c r="I12" s="42"/>
      <c r="J12" s="39"/>
      <c r="K12" s="121"/>
      <c r="L12" s="105"/>
      <c r="M12" s="105" t="s">
        <v>40</v>
      </c>
      <c r="N12" s="40"/>
      <c r="O12" s="41">
        <v>16877671775</v>
      </c>
      <c r="P12" s="68"/>
      <c r="Q12" s="64"/>
    </row>
    <row r="13" spans="2:17" ht="21.65" customHeight="1" x14ac:dyDescent="0.2">
      <c r="B13" s="10" t="s">
        <v>10</v>
      </c>
      <c r="C13" s="11"/>
      <c r="D13" s="11"/>
      <c r="E13" s="11"/>
      <c r="F13" s="11"/>
      <c r="G13" s="11"/>
      <c r="H13" s="11"/>
      <c r="I13" s="101">
        <f>SUM(I7:I12)</f>
        <v>16877671775</v>
      </c>
      <c r="J13" s="10" t="s">
        <v>10</v>
      </c>
      <c r="K13" s="11"/>
      <c r="L13" s="11"/>
      <c r="M13" s="11"/>
      <c r="N13" s="11"/>
      <c r="O13" s="11"/>
      <c r="P13" s="13"/>
      <c r="Q13" s="35">
        <f>SUM(Q7:Q12)</f>
        <v>16877671775</v>
      </c>
    </row>
    <row r="14" spans="2:17" ht="21.65" customHeight="1" x14ac:dyDescent="0.2">
      <c r="B14" s="46" t="str">
        <f>'1,2'!B18</f>
        <v>令　和　５　年　度</v>
      </c>
      <c r="C14" s="47"/>
      <c r="D14" s="47"/>
      <c r="E14" s="47"/>
      <c r="F14" s="47"/>
      <c r="G14" s="47"/>
      <c r="H14" s="47"/>
      <c r="I14" s="48">
        <v>12183423565</v>
      </c>
      <c r="J14" s="49" t="str">
        <f>B14</f>
        <v>令　和　５　年　度</v>
      </c>
      <c r="K14" s="47"/>
      <c r="L14" s="47"/>
      <c r="M14" s="47"/>
      <c r="N14" s="47"/>
      <c r="O14" s="47"/>
      <c r="P14" s="50"/>
      <c r="Q14" s="51">
        <f>I14</f>
        <v>12183423565</v>
      </c>
    </row>
    <row r="15" spans="2:17" ht="21.65" customHeight="1" x14ac:dyDescent="0.2">
      <c r="B15" s="146" t="str">
        <f>'1,2'!B19</f>
        <v>令　和　４　年　度</v>
      </c>
      <c r="C15" s="147">
        <f>'1,2'!C19</f>
        <v>0</v>
      </c>
      <c r="D15" s="147">
        <f>'1,2'!D19</f>
        <v>0</v>
      </c>
      <c r="E15" s="147">
        <f>'1,2'!E19</f>
        <v>0</v>
      </c>
      <c r="F15" s="147">
        <f>'1,2'!F19</f>
        <v>0</v>
      </c>
      <c r="G15" s="147">
        <f>'1,2'!G19</f>
        <v>0</v>
      </c>
      <c r="H15" s="147">
        <f>'1,2'!H19</f>
        <v>0</v>
      </c>
      <c r="I15" s="54">
        <v>9069543808</v>
      </c>
      <c r="J15" s="55" t="str">
        <f>B15</f>
        <v>令　和　４　年　度</v>
      </c>
      <c r="K15" s="53"/>
      <c r="L15" s="53"/>
      <c r="M15" s="53"/>
      <c r="N15" s="53"/>
      <c r="O15" s="53"/>
      <c r="P15" s="56"/>
      <c r="Q15" s="57">
        <f>I15</f>
        <v>9069543808</v>
      </c>
    </row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218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227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I22" s="16"/>
      <c r="J22" s="15"/>
      <c r="P22" s="17"/>
      <c r="Q22" s="18"/>
    </row>
    <row r="23" spans="2:17" ht="21.65" customHeight="1" x14ac:dyDescent="0.2">
      <c r="B23" s="19"/>
      <c r="C23" s="20" t="s">
        <v>16</v>
      </c>
      <c r="D23" s="20"/>
      <c r="E23" s="21"/>
      <c r="F23" s="21"/>
      <c r="G23" s="22"/>
      <c r="H23" s="23"/>
      <c r="I23" s="24">
        <f>H24+H26</f>
        <v>49055526868</v>
      </c>
      <c r="J23" s="19"/>
      <c r="K23" s="20" t="s">
        <v>19</v>
      </c>
      <c r="L23" s="20"/>
      <c r="M23" s="21"/>
      <c r="N23" s="21"/>
      <c r="O23" s="22"/>
      <c r="P23" s="26"/>
      <c r="Q23" s="58">
        <f>SUM(P24,P26)</f>
        <v>53761048535</v>
      </c>
    </row>
    <row r="24" spans="2:17" ht="21.65" customHeight="1" x14ac:dyDescent="0.2">
      <c r="B24" s="15"/>
      <c r="D24" s="1" t="s">
        <v>17</v>
      </c>
      <c r="E24" s="96"/>
      <c r="F24" s="96"/>
      <c r="G24" s="28"/>
      <c r="H24" s="37">
        <f>G25</f>
        <v>49055526868</v>
      </c>
      <c r="I24" s="30"/>
      <c r="J24" s="15"/>
      <c r="L24" s="1" t="s">
        <v>20</v>
      </c>
      <c r="M24" s="96"/>
      <c r="N24" s="96"/>
      <c r="O24" s="28"/>
      <c r="P24" s="59">
        <f>O25</f>
        <v>53739571476</v>
      </c>
      <c r="Q24" s="32"/>
    </row>
    <row r="25" spans="2:17" ht="21.65" customHeight="1" x14ac:dyDescent="0.2">
      <c r="B25" s="15"/>
      <c r="E25" s="96" t="s">
        <v>65</v>
      </c>
      <c r="F25" s="96"/>
      <c r="G25" s="28">
        <v>49055526868</v>
      </c>
      <c r="H25" s="29"/>
      <c r="I25" s="30"/>
      <c r="J25" s="15"/>
      <c r="M25" s="96" t="s">
        <v>104</v>
      </c>
      <c r="N25" s="96"/>
      <c r="O25" s="28">
        <v>53739571476</v>
      </c>
      <c r="P25" s="31"/>
      <c r="Q25" s="32"/>
    </row>
    <row r="26" spans="2:17" ht="21.65" customHeight="1" x14ac:dyDescent="0.2">
      <c r="B26" s="15"/>
      <c r="C26" s="34"/>
      <c r="D26" s="1" t="s">
        <v>107</v>
      </c>
      <c r="E26" s="96"/>
      <c r="F26" s="96"/>
      <c r="G26" s="92"/>
      <c r="H26" s="91">
        <f>G27</f>
        <v>0</v>
      </c>
      <c r="I26" s="93"/>
      <c r="J26" s="15"/>
      <c r="L26" s="1" t="s">
        <v>108</v>
      </c>
      <c r="M26" s="96"/>
      <c r="N26" s="96"/>
      <c r="O26" s="28"/>
      <c r="P26" s="59">
        <f>O27</f>
        <v>21477059</v>
      </c>
      <c r="Q26" s="32"/>
    </row>
    <row r="27" spans="2:17" ht="21.65" customHeight="1" x14ac:dyDescent="0.2">
      <c r="B27" s="15"/>
      <c r="C27" s="34"/>
      <c r="E27" s="96" t="s">
        <v>70</v>
      </c>
      <c r="F27" s="96"/>
      <c r="G27" s="92">
        <v>0</v>
      </c>
      <c r="H27" s="91"/>
      <c r="I27" s="93"/>
      <c r="J27" s="15"/>
      <c r="M27" s="96" t="s">
        <v>24</v>
      </c>
      <c r="N27" s="96"/>
      <c r="O27" s="28">
        <v>21477059</v>
      </c>
      <c r="P27" s="31"/>
      <c r="Q27" s="32"/>
    </row>
    <row r="28" spans="2:17" ht="21.65" customHeight="1" x14ac:dyDescent="0.2">
      <c r="B28" s="15"/>
      <c r="E28" s="96"/>
      <c r="F28" s="96"/>
      <c r="G28" s="92"/>
      <c r="H28" s="91"/>
      <c r="I28" s="93"/>
      <c r="J28" s="15"/>
      <c r="M28" s="96"/>
      <c r="N28" s="96"/>
      <c r="O28" s="28"/>
      <c r="P28" s="31"/>
      <c r="Q28" s="32"/>
    </row>
    <row r="29" spans="2:17" ht="21.65" customHeight="1" x14ac:dyDescent="0.2">
      <c r="B29" s="15"/>
      <c r="C29" s="34" t="s">
        <v>118</v>
      </c>
      <c r="E29" s="96"/>
      <c r="F29" s="96"/>
      <c r="G29" s="28"/>
      <c r="H29" s="29"/>
      <c r="I29" s="93">
        <f>H30</f>
        <v>0</v>
      </c>
      <c r="J29" s="15"/>
      <c r="K29" s="148" t="s">
        <v>141</v>
      </c>
      <c r="L29" s="148"/>
      <c r="M29" s="148"/>
      <c r="O29" s="33"/>
      <c r="P29" s="17"/>
      <c r="Q29" s="30">
        <f>SUM(P30)</f>
        <v>1275540</v>
      </c>
    </row>
    <row r="30" spans="2:17" ht="21.65" customHeight="1" x14ac:dyDescent="0.2">
      <c r="B30" s="15"/>
      <c r="C30" s="34"/>
      <c r="E30" s="1" t="s">
        <v>146</v>
      </c>
      <c r="F30" s="96"/>
      <c r="G30" s="28"/>
      <c r="H30" s="91">
        <v>0</v>
      </c>
      <c r="I30" s="81"/>
      <c r="J30" s="15"/>
      <c r="L30" s="1" t="s">
        <v>128</v>
      </c>
      <c r="M30" s="103"/>
      <c r="O30" s="33"/>
      <c r="P30" s="28">
        <v>1275540</v>
      </c>
      <c r="Q30" s="18"/>
    </row>
    <row r="31" spans="2:17" ht="21.65" customHeight="1" x14ac:dyDescent="0.2">
      <c r="B31" s="15"/>
      <c r="E31" s="96"/>
      <c r="F31" s="96"/>
      <c r="G31" s="28"/>
      <c r="H31" s="29"/>
      <c r="I31" s="81"/>
      <c r="J31" s="15"/>
      <c r="O31" s="33"/>
      <c r="P31" s="17"/>
      <c r="Q31" s="18"/>
    </row>
    <row r="32" spans="2:17" ht="21.65" customHeight="1" x14ac:dyDescent="0.2">
      <c r="B32" s="15"/>
      <c r="C32" s="34" t="s">
        <v>59</v>
      </c>
      <c r="E32" s="96"/>
      <c r="F32" s="96"/>
      <c r="G32" s="28"/>
      <c r="H32" s="29"/>
      <c r="I32" s="30">
        <v>4706797207</v>
      </c>
      <c r="J32" s="15"/>
      <c r="K32" s="34" t="s">
        <v>114</v>
      </c>
      <c r="N32" s="96"/>
      <c r="O32" s="28"/>
      <c r="P32" s="31"/>
      <c r="Q32" s="83">
        <v>0</v>
      </c>
    </row>
    <row r="33" spans="2:17" ht="21.65" customHeight="1" x14ac:dyDescent="0.2">
      <c r="B33" s="39"/>
      <c r="C33" s="40"/>
      <c r="D33" s="40"/>
      <c r="E33" s="40"/>
      <c r="F33" s="40"/>
      <c r="G33" s="41"/>
      <c r="H33" s="40"/>
      <c r="I33" s="42"/>
      <c r="J33" s="39"/>
      <c r="K33" s="40"/>
      <c r="L33" s="40"/>
      <c r="M33" s="40"/>
      <c r="N33" s="40"/>
      <c r="O33" s="41"/>
      <c r="P33" s="68"/>
      <c r="Q33" s="64"/>
    </row>
    <row r="34" spans="2:17" ht="21.65" customHeight="1" x14ac:dyDescent="0.2">
      <c r="B34" s="10" t="s">
        <v>10</v>
      </c>
      <c r="C34" s="11"/>
      <c r="D34" s="11"/>
      <c r="E34" s="11"/>
      <c r="F34" s="11"/>
      <c r="G34" s="11"/>
      <c r="H34" s="11"/>
      <c r="I34" s="101">
        <f>SUM(I23:I33)</f>
        <v>53762324075</v>
      </c>
      <c r="J34" s="10" t="s">
        <v>10</v>
      </c>
      <c r="K34" s="11"/>
      <c r="L34" s="11"/>
      <c r="M34" s="11"/>
      <c r="N34" s="11"/>
      <c r="O34" s="11"/>
      <c r="P34" s="13"/>
      <c r="Q34" s="35">
        <f>SUM(Q23:Q33)</f>
        <v>53762324075</v>
      </c>
    </row>
    <row r="35" spans="2:17" ht="21.65" customHeight="1" x14ac:dyDescent="0.2">
      <c r="B35" s="49" t="str">
        <f>B14</f>
        <v>令　和　５　年　度</v>
      </c>
      <c r="C35" s="47"/>
      <c r="D35" s="47"/>
      <c r="E35" s="47"/>
      <c r="F35" s="47"/>
      <c r="G35" s="47"/>
      <c r="H35" s="47"/>
      <c r="I35" s="48">
        <v>49437913199</v>
      </c>
      <c r="J35" s="49" t="str">
        <f>J14</f>
        <v>令　和　５　年　度</v>
      </c>
      <c r="K35" s="47"/>
      <c r="L35" s="47"/>
      <c r="M35" s="47"/>
      <c r="N35" s="47"/>
      <c r="O35" s="47"/>
      <c r="P35" s="50"/>
      <c r="Q35" s="51">
        <f>I35</f>
        <v>49437913199</v>
      </c>
    </row>
    <row r="36" spans="2:17" ht="21.65" customHeight="1" x14ac:dyDescent="0.2">
      <c r="B36" s="55" t="str">
        <f>B15</f>
        <v>令　和　４　年　度</v>
      </c>
      <c r="C36" s="53"/>
      <c r="D36" s="53"/>
      <c r="E36" s="53"/>
      <c r="F36" s="53"/>
      <c r="G36" s="53"/>
      <c r="H36" s="53"/>
      <c r="I36" s="54">
        <v>42279409429</v>
      </c>
      <c r="J36" s="55" t="str">
        <f>J15</f>
        <v>令　和　４　年　度</v>
      </c>
      <c r="K36" s="53"/>
      <c r="L36" s="53"/>
      <c r="M36" s="53"/>
      <c r="N36" s="53"/>
      <c r="O36" s="53"/>
      <c r="P36" s="56"/>
      <c r="Q36" s="57">
        <f>I36</f>
        <v>42279409429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8">
    <mergeCell ref="D8:E8"/>
    <mergeCell ref="B15:H15"/>
    <mergeCell ref="L8:M8"/>
    <mergeCell ref="K29:M29"/>
    <mergeCell ref="L11:M11"/>
    <mergeCell ref="D10:E10"/>
    <mergeCell ref="D9:E9"/>
    <mergeCell ref="D11:E11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ignoredErrors>
    <ignoredError sqref="Q29" unlocked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B1:Q70"/>
  <sheetViews>
    <sheetView showGridLines="0" view="pageBreakPreview" zoomScaleNormal="100" zoomScaleSheetLayoutView="100" workbookViewId="0">
      <selection activeCell="U39" sqref="U39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227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I6" s="16"/>
      <c r="J6" s="15"/>
      <c r="P6" s="17"/>
      <c r="Q6" s="42"/>
    </row>
    <row r="7" spans="2:17" ht="21.65" customHeight="1" x14ac:dyDescent="0.2">
      <c r="B7" s="19"/>
      <c r="C7" s="20" t="s">
        <v>7</v>
      </c>
      <c r="D7" s="20"/>
      <c r="E7" s="21"/>
      <c r="F7" s="21"/>
      <c r="G7" s="22"/>
      <c r="H7" s="23"/>
      <c r="I7" s="24">
        <f>SUM(H8:H9)</f>
        <v>1065392</v>
      </c>
      <c r="J7" s="25"/>
      <c r="K7" s="20" t="s">
        <v>27</v>
      </c>
      <c r="L7" s="20"/>
      <c r="M7" s="21"/>
      <c r="N7" s="21"/>
      <c r="O7" s="22"/>
      <c r="P7" s="26"/>
      <c r="Q7" s="89">
        <f>SUM(P8:P9)</f>
        <v>142</v>
      </c>
    </row>
    <row r="8" spans="2:17" ht="21.65" customHeight="1" x14ac:dyDescent="0.2">
      <c r="B8" s="15"/>
      <c r="C8" s="34"/>
      <c r="D8" s="126" t="s">
        <v>0</v>
      </c>
      <c r="E8" s="126"/>
      <c r="G8" s="28"/>
      <c r="H8" s="29">
        <v>1065163</v>
      </c>
      <c r="I8" s="30"/>
      <c r="J8" s="38"/>
      <c r="K8" s="34"/>
      <c r="L8" s="126" t="s">
        <v>33</v>
      </c>
      <c r="M8" s="126"/>
      <c r="O8" s="28"/>
      <c r="P8" s="33">
        <v>142</v>
      </c>
      <c r="Q8" s="32"/>
    </row>
    <row r="9" spans="2:17" ht="21.65" customHeight="1" x14ac:dyDescent="0.2">
      <c r="B9" s="15"/>
      <c r="C9" s="34"/>
      <c r="D9" s="126" t="s">
        <v>2</v>
      </c>
      <c r="E9" s="126"/>
      <c r="G9" s="28"/>
      <c r="H9" s="29">
        <v>229</v>
      </c>
      <c r="I9" s="30"/>
      <c r="J9" s="38"/>
      <c r="K9" s="34"/>
      <c r="L9" s="126" t="s">
        <v>35</v>
      </c>
      <c r="M9" s="126"/>
      <c r="O9" s="28"/>
      <c r="P9" s="82">
        <v>0</v>
      </c>
      <c r="Q9" s="32"/>
    </row>
    <row r="10" spans="2:17" ht="21.65" customHeight="1" x14ac:dyDescent="0.2">
      <c r="B10" s="15"/>
      <c r="C10" s="34"/>
      <c r="G10" s="28"/>
      <c r="I10" s="30"/>
      <c r="J10" s="38"/>
      <c r="K10" s="34"/>
      <c r="L10" s="96"/>
      <c r="M10" s="96"/>
      <c r="O10" s="28"/>
      <c r="P10" s="31"/>
      <c r="Q10" s="32"/>
    </row>
    <row r="11" spans="2:17" ht="21.65" customHeight="1" x14ac:dyDescent="0.2">
      <c r="B11" s="15"/>
      <c r="C11" s="34" t="s">
        <v>8</v>
      </c>
      <c r="G11" s="28"/>
      <c r="H11" s="29"/>
      <c r="I11" s="101">
        <f>H12</f>
        <v>155149682</v>
      </c>
      <c r="J11" s="38"/>
      <c r="K11" s="34" t="s">
        <v>36</v>
      </c>
      <c r="L11" s="34"/>
      <c r="O11" s="28"/>
      <c r="P11" s="31"/>
      <c r="Q11" s="35">
        <f>P12</f>
        <v>155149682</v>
      </c>
    </row>
    <row r="12" spans="2:17" ht="21.65" customHeight="1" x14ac:dyDescent="0.2">
      <c r="B12" s="15"/>
      <c r="D12" s="140" t="s">
        <v>3</v>
      </c>
      <c r="E12" s="140"/>
      <c r="F12" s="96"/>
      <c r="G12" s="28"/>
      <c r="H12" s="37">
        <f>G13</f>
        <v>155149682</v>
      </c>
      <c r="I12" s="70"/>
      <c r="J12" s="38"/>
      <c r="K12" s="34"/>
      <c r="L12" s="126" t="s">
        <v>79</v>
      </c>
      <c r="M12" s="126"/>
      <c r="O12" s="28"/>
      <c r="P12" s="31">
        <v>155149682</v>
      </c>
      <c r="Q12" s="32"/>
    </row>
    <row r="13" spans="2:17" ht="21.65" customHeight="1" x14ac:dyDescent="0.2">
      <c r="B13" s="15"/>
      <c r="C13" s="34"/>
      <c r="E13" s="96" t="s">
        <v>109</v>
      </c>
      <c r="F13" s="96"/>
      <c r="G13" s="28">
        <v>155149682</v>
      </c>
      <c r="I13" s="30"/>
      <c r="J13" s="15"/>
      <c r="N13" s="96"/>
      <c r="O13" s="28"/>
      <c r="P13" s="31"/>
      <c r="Q13" s="32"/>
    </row>
    <row r="14" spans="2:17" ht="21.65" customHeight="1" x14ac:dyDescent="0.2">
      <c r="B14" s="15"/>
      <c r="D14" s="96"/>
      <c r="F14" s="96"/>
      <c r="G14" s="70"/>
      <c r="H14" s="124"/>
      <c r="I14" s="30"/>
      <c r="J14" s="15"/>
      <c r="K14" s="34" t="s">
        <v>13</v>
      </c>
      <c r="L14" s="34"/>
      <c r="N14" s="96"/>
      <c r="O14" s="28"/>
      <c r="P14" s="31"/>
      <c r="Q14" s="35">
        <f>P15</f>
        <v>1065250</v>
      </c>
    </row>
    <row r="15" spans="2:17" ht="21.65" customHeight="1" x14ac:dyDescent="0.2">
      <c r="B15" s="15"/>
      <c r="F15" s="96"/>
      <c r="G15" s="28"/>
      <c r="H15" s="29"/>
      <c r="I15" s="30"/>
      <c r="J15" s="15"/>
      <c r="K15" s="34"/>
      <c r="L15" s="126" t="s">
        <v>39</v>
      </c>
      <c r="M15" s="126"/>
      <c r="N15" s="96"/>
      <c r="O15" s="28"/>
      <c r="P15" s="59">
        <f>O16</f>
        <v>1065250</v>
      </c>
      <c r="Q15" s="32"/>
    </row>
    <row r="16" spans="2:17" ht="21.65" customHeight="1" x14ac:dyDescent="0.2">
      <c r="B16" s="15"/>
      <c r="G16" s="33"/>
      <c r="I16" s="16"/>
      <c r="J16" s="15"/>
      <c r="K16" s="34"/>
      <c r="L16" s="96"/>
      <c r="M16" s="96" t="s">
        <v>40</v>
      </c>
      <c r="N16" s="96"/>
      <c r="O16" s="28">
        <v>1065250</v>
      </c>
      <c r="P16" s="31"/>
      <c r="Q16" s="32"/>
    </row>
    <row r="17" spans="2:17" ht="21.65" customHeight="1" x14ac:dyDescent="0.2">
      <c r="B17" s="39"/>
      <c r="C17" s="40"/>
      <c r="D17" s="40"/>
      <c r="E17" s="40"/>
      <c r="F17" s="40"/>
      <c r="G17" s="41"/>
      <c r="H17" s="40"/>
      <c r="I17" s="42"/>
      <c r="J17" s="39"/>
      <c r="K17" s="40"/>
      <c r="L17" s="40"/>
      <c r="M17" s="40"/>
      <c r="N17" s="40"/>
      <c r="O17" s="41"/>
      <c r="P17" s="68"/>
      <c r="Q17" s="64"/>
    </row>
    <row r="18" spans="2:17" ht="21.65" customHeight="1" x14ac:dyDescent="0.2">
      <c r="B18" s="10" t="s">
        <v>10</v>
      </c>
      <c r="C18" s="11"/>
      <c r="D18" s="11"/>
      <c r="E18" s="11"/>
      <c r="F18" s="11"/>
      <c r="G18" s="11"/>
      <c r="H18" s="11"/>
      <c r="I18" s="101">
        <f>SUM(I7:I17)</f>
        <v>156215074</v>
      </c>
      <c r="J18" s="10" t="s">
        <v>10</v>
      </c>
      <c r="K18" s="11"/>
      <c r="L18" s="11"/>
      <c r="M18" s="11"/>
      <c r="N18" s="11"/>
      <c r="O18" s="11"/>
      <c r="P18" s="13"/>
      <c r="Q18" s="35">
        <f>SUM(Q7:Q17)</f>
        <v>156215074</v>
      </c>
    </row>
    <row r="19" spans="2:17" ht="21.65" customHeight="1" x14ac:dyDescent="0.2">
      <c r="B19" s="46" t="str">
        <f>'1,2'!B18</f>
        <v>令　和　５　年　度</v>
      </c>
      <c r="C19" s="47"/>
      <c r="D19" s="47"/>
      <c r="E19" s="47"/>
      <c r="F19" s="47"/>
      <c r="G19" s="47"/>
      <c r="H19" s="47"/>
      <c r="I19" s="48">
        <v>171141663</v>
      </c>
      <c r="J19" s="49" t="str">
        <f>B19</f>
        <v>令　和　５　年　度</v>
      </c>
      <c r="K19" s="47"/>
      <c r="L19" s="47"/>
      <c r="M19" s="47"/>
      <c r="N19" s="47"/>
      <c r="O19" s="47"/>
      <c r="P19" s="50"/>
      <c r="Q19" s="51">
        <f>I19</f>
        <v>171141663</v>
      </c>
    </row>
    <row r="20" spans="2:17" ht="21.65" customHeight="1" x14ac:dyDescent="0.2">
      <c r="B20" s="146" t="str">
        <f>'1,2'!B19</f>
        <v>令　和　４　年　度</v>
      </c>
      <c r="C20" s="147">
        <f>'1,2'!C19</f>
        <v>0</v>
      </c>
      <c r="D20" s="147">
        <f>'1,2'!D19</f>
        <v>0</v>
      </c>
      <c r="E20" s="147">
        <f>'1,2'!E19</f>
        <v>0</v>
      </c>
      <c r="F20" s="147">
        <f>'1,2'!F19</f>
        <v>0</v>
      </c>
      <c r="G20" s="147">
        <f>'1,2'!G19</f>
        <v>0</v>
      </c>
      <c r="H20" s="147">
        <f>'1,2'!H19</f>
        <v>0</v>
      </c>
      <c r="I20" s="54">
        <v>181186304</v>
      </c>
      <c r="J20" s="55" t="str">
        <f>B20</f>
        <v>令　和　４　年　度</v>
      </c>
      <c r="K20" s="53"/>
      <c r="L20" s="53"/>
      <c r="M20" s="53"/>
      <c r="N20" s="53"/>
      <c r="O20" s="53"/>
      <c r="P20" s="56"/>
      <c r="Q20" s="57">
        <f>I20</f>
        <v>181186304</v>
      </c>
    </row>
    <row r="21" spans="2:17" ht="21.65" customHeight="1" x14ac:dyDescent="0.2"/>
    <row r="22" spans="2:17" ht="12.65" customHeight="1" x14ac:dyDescent="0.2"/>
    <row r="23" spans="2:17" ht="12.65" customHeight="1" x14ac:dyDescent="0.2">
      <c r="B23" s="3" t="s">
        <v>220</v>
      </c>
      <c r="C23" s="3"/>
      <c r="D23" s="3"/>
      <c r="J23" s="3"/>
      <c r="K23" s="3"/>
      <c r="L23" s="3"/>
    </row>
    <row r="24" spans="2:17" ht="12.65" customHeight="1" x14ac:dyDescent="0.2">
      <c r="B24" s="3"/>
      <c r="C24" s="3"/>
      <c r="D24" s="3"/>
      <c r="J24" s="3"/>
      <c r="K24" s="3"/>
      <c r="L24" s="3"/>
      <c r="Q24" s="4" t="s">
        <v>227</v>
      </c>
    </row>
    <row r="25" spans="2:17" ht="12.65" customHeight="1" x14ac:dyDescent="0.2">
      <c r="B25" s="5"/>
      <c r="C25" s="6"/>
      <c r="D25" s="6"/>
      <c r="E25" s="6"/>
      <c r="F25" s="6"/>
      <c r="G25" s="6"/>
      <c r="H25" s="6"/>
      <c r="I25" s="7"/>
      <c r="J25" s="5"/>
      <c r="K25" s="6"/>
      <c r="L25" s="6"/>
      <c r="M25" s="6"/>
      <c r="N25" s="6"/>
      <c r="O25" s="6"/>
      <c r="P25" s="8"/>
      <c r="Q25" s="9"/>
    </row>
    <row r="26" spans="2:17" ht="12.65" customHeight="1" x14ac:dyDescent="0.2">
      <c r="B26" s="10" t="s">
        <v>14</v>
      </c>
      <c r="C26" s="11"/>
      <c r="D26" s="11"/>
      <c r="E26" s="11"/>
      <c r="F26" s="11"/>
      <c r="G26" s="11"/>
      <c r="H26" s="11"/>
      <c r="I26" s="12" t="s">
        <v>9</v>
      </c>
      <c r="J26" s="10" t="s">
        <v>15</v>
      </c>
      <c r="K26" s="11"/>
      <c r="L26" s="11"/>
      <c r="M26" s="11"/>
      <c r="N26" s="11"/>
      <c r="O26" s="11"/>
      <c r="P26" s="13"/>
      <c r="Q26" s="14" t="s">
        <v>9</v>
      </c>
    </row>
    <row r="27" spans="2:17" ht="12.65" customHeight="1" x14ac:dyDescent="0.2">
      <c r="B27" s="15"/>
      <c r="I27" s="16"/>
      <c r="J27" s="15"/>
      <c r="P27" s="17"/>
      <c r="Q27" s="18"/>
    </row>
    <row r="28" spans="2:17" ht="21.65" customHeight="1" x14ac:dyDescent="0.2">
      <c r="B28" s="19"/>
      <c r="C28" s="20" t="s">
        <v>16</v>
      </c>
      <c r="D28" s="20"/>
      <c r="E28" s="21"/>
      <c r="F28" s="21"/>
      <c r="G28" s="22"/>
      <c r="H28" s="23"/>
      <c r="I28" s="24">
        <f>SUM(H29,H33)</f>
        <v>1216297</v>
      </c>
      <c r="J28" s="19"/>
      <c r="K28" s="20" t="s">
        <v>19</v>
      </c>
      <c r="L28" s="20"/>
      <c r="M28" s="21"/>
      <c r="N28" s="21"/>
      <c r="O28" s="22"/>
      <c r="P28" s="26"/>
      <c r="Q28" s="58">
        <f>SUM(P29:P32)</f>
        <v>1212819</v>
      </c>
    </row>
    <row r="29" spans="2:17" ht="21.65" customHeight="1" x14ac:dyDescent="0.2">
      <c r="B29" s="15"/>
      <c r="D29" s="1" t="s">
        <v>17</v>
      </c>
      <c r="E29" s="96"/>
      <c r="F29" s="96"/>
      <c r="G29" s="28"/>
      <c r="H29" s="37">
        <f>SUM(G30:G32)</f>
        <v>3775</v>
      </c>
      <c r="I29" s="30"/>
      <c r="J29" s="15"/>
      <c r="L29" s="1" t="s">
        <v>20</v>
      </c>
      <c r="M29" s="96"/>
      <c r="N29" s="96"/>
      <c r="O29" s="28"/>
      <c r="P29" s="59">
        <f>SUM(O30)</f>
        <v>1211983</v>
      </c>
      <c r="Q29" s="32"/>
    </row>
    <row r="30" spans="2:17" ht="21.65" customHeight="1" x14ac:dyDescent="0.2">
      <c r="B30" s="15"/>
      <c r="E30" s="96" t="s">
        <v>44</v>
      </c>
      <c r="F30" s="96"/>
      <c r="G30" s="90">
        <v>1624</v>
      </c>
      <c r="H30" s="29"/>
      <c r="I30" s="30"/>
      <c r="J30" s="15"/>
      <c r="M30" s="96" t="s">
        <v>110</v>
      </c>
      <c r="N30" s="96"/>
      <c r="O30" s="28">
        <v>1211983</v>
      </c>
      <c r="P30" s="31"/>
      <c r="Q30" s="32"/>
    </row>
    <row r="31" spans="2:17" ht="21.65" customHeight="1" x14ac:dyDescent="0.2">
      <c r="B31" s="15"/>
      <c r="E31" s="96" t="s">
        <v>54</v>
      </c>
      <c r="F31" s="96"/>
      <c r="G31" s="28">
        <v>2000</v>
      </c>
      <c r="H31" s="29"/>
      <c r="I31" s="30"/>
      <c r="J31" s="15"/>
      <c r="L31" s="1" t="s">
        <v>179</v>
      </c>
      <c r="M31" s="96"/>
      <c r="N31" s="96"/>
      <c r="O31" s="28"/>
      <c r="P31" s="59">
        <f>SUM(O32)</f>
        <v>836</v>
      </c>
      <c r="Q31" s="32"/>
    </row>
    <row r="32" spans="2:17" ht="21.65" customHeight="1" x14ac:dyDescent="0.2">
      <c r="B32" s="15"/>
      <c r="E32" s="96" t="s">
        <v>69</v>
      </c>
      <c r="F32" s="96"/>
      <c r="G32" s="90">
        <v>151</v>
      </c>
      <c r="H32" s="29"/>
      <c r="I32" s="30"/>
      <c r="J32" s="15"/>
      <c r="M32" s="96" t="s">
        <v>24</v>
      </c>
      <c r="N32" s="96"/>
      <c r="O32" s="28">
        <v>836</v>
      </c>
      <c r="P32" s="31"/>
      <c r="Q32" s="32"/>
    </row>
    <row r="33" spans="2:17" ht="21.65" customHeight="1" x14ac:dyDescent="0.2">
      <c r="B33" s="15"/>
      <c r="D33" s="1" t="s">
        <v>107</v>
      </c>
      <c r="E33" s="96"/>
      <c r="F33" s="96"/>
      <c r="G33" s="28"/>
      <c r="H33" s="37">
        <f>G34</f>
        <v>1212522</v>
      </c>
      <c r="I33" s="30"/>
      <c r="J33" s="15"/>
      <c r="M33" s="96"/>
      <c r="N33" s="96"/>
      <c r="O33" s="28"/>
      <c r="P33" s="31"/>
      <c r="Q33" s="32"/>
    </row>
    <row r="34" spans="2:17" ht="21.65" customHeight="1" x14ac:dyDescent="0.2">
      <c r="B34" s="15"/>
      <c r="E34" s="96" t="s">
        <v>70</v>
      </c>
      <c r="F34" s="96"/>
      <c r="G34" s="28">
        <v>1212522</v>
      </c>
      <c r="H34" s="29"/>
      <c r="I34" s="30"/>
      <c r="J34" s="15"/>
      <c r="K34" s="34" t="s">
        <v>76</v>
      </c>
      <c r="N34" s="96"/>
      <c r="O34" s="28"/>
      <c r="P34" s="31"/>
      <c r="Q34" s="32">
        <v>3478</v>
      </c>
    </row>
    <row r="35" spans="2:17" ht="21.65" customHeight="1" x14ac:dyDescent="0.2">
      <c r="B35" s="15"/>
      <c r="G35" s="28"/>
      <c r="H35" s="29"/>
      <c r="I35" s="30"/>
      <c r="J35" s="15"/>
      <c r="M35" s="96"/>
      <c r="N35" s="96"/>
      <c r="O35" s="28"/>
      <c r="P35" s="31"/>
      <c r="Q35" s="32"/>
    </row>
    <row r="36" spans="2:17" ht="21.65" customHeight="1" x14ac:dyDescent="0.2">
      <c r="B36" s="15"/>
      <c r="C36" s="34" t="s">
        <v>26</v>
      </c>
      <c r="E36" s="96"/>
      <c r="F36" s="96"/>
      <c r="G36" s="28"/>
      <c r="H36" s="29"/>
      <c r="I36" s="82">
        <v>0</v>
      </c>
      <c r="J36" s="15"/>
      <c r="M36" s="96"/>
      <c r="N36" s="96"/>
      <c r="O36" s="28"/>
      <c r="P36" s="31"/>
      <c r="Q36" s="32"/>
    </row>
    <row r="37" spans="2:17" ht="21.65" customHeight="1" x14ac:dyDescent="0.2">
      <c r="B37" s="39"/>
      <c r="C37" s="40"/>
      <c r="D37" s="40"/>
      <c r="E37" s="40"/>
      <c r="F37" s="40"/>
      <c r="G37" s="41"/>
      <c r="H37" s="40"/>
      <c r="I37" s="42"/>
      <c r="J37" s="39"/>
      <c r="K37" s="40"/>
      <c r="L37" s="40"/>
      <c r="M37" s="40"/>
      <c r="N37" s="40"/>
      <c r="O37" s="41"/>
      <c r="P37" s="68"/>
      <c r="Q37" s="64"/>
    </row>
    <row r="38" spans="2:17" ht="23.15" customHeight="1" x14ac:dyDescent="0.2">
      <c r="B38" s="10" t="s">
        <v>10</v>
      </c>
      <c r="C38" s="11"/>
      <c r="D38" s="11"/>
      <c r="E38" s="11"/>
      <c r="F38" s="11"/>
      <c r="G38" s="11"/>
      <c r="H38" s="11"/>
      <c r="I38" s="101">
        <f>SUM(I28:I37)</f>
        <v>1216297</v>
      </c>
      <c r="J38" s="10" t="s">
        <v>10</v>
      </c>
      <c r="K38" s="11"/>
      <c r="L38" s="11"/>
      <c r="M38" s="11"/>
      <c r="N38" s="11"/>
      <c r="O38" s="11"/>
      <c r="P38" s="13"/>
      <c r="Q38" s="35">
        <f>SUM(Q28:Q34)</f>
        <v>1216297</v>
      </c>
    </row>
    <row r="39" spans="2:17" ht="23.15" customHeight="1" x14ac:dyDescent="0.2">
      <c r="B39" s="49" t="str">
        <f>B19</f>
        <v>令　和　５　年　度</v>
      </c>
      <c r="C39" s="47"/>
      <c r="D39" s="47"/>
      <c r="E39" s="47"/>
      <c r="F39" s="47"/>
      <c r="G39" s="47"/>
      <c r="H39" s="47"/>
      <c r="I39" s="48">
        <v>1183939</v>
      </c>
      <c r="J39" s="49" t="str">
        <f>B39</f>
        <v>令　和　５　年　度</v>
      </c>
      <c r="K39" s="47"/>
      <c r="L39" s="47"/>
      <c r="M39" s="47"/>
      <c r="N39" s="47"/>
      <c r="O39" s="47"/>
      <c r="P39" s="50"/>
      <c r="Q39" s="51">
        <f>I39</f>
        <v>1183939</v>
      </c>
    </row>
    <row r="40" spans="2:17" ht="23.15" customHeight="1" x14ac:dyDescent="0.2">
      <c r="B40" s="55" t="str">
        <f>B20</f>
        <v>令　和　４　年　度</v>
      </c>
      <c r="C40" s="53"/>
      <c r="D40" s="53"/>
      <c r="E40" s="53"/>
      <c r="F40" s="53"/>
      <c r="G40" s="53"/>
      <c r="H40" s="53"/>
      <c r="I40" s="54">
        <v>1134353</v>
      </c>
      <c r="J40" s="55" t="str">
        <f>B40</f>
        <v>令　和　４　年　度</v>
      </c>
      <c r="K40" s="53"/>
      <c r="L40" s="53"/>
      <c r="M40" s="53"/>
      <c r="N40" s="53"/>
      <c r="O40" s="53"/>
      <c r="P40" s="56"/>
      <c r="Q40" s="57">
        <f>I40</f>
        <v>1134353</v>
      </c>
    </row>
    <row r="62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8">
    <mergeCell ref="D8:E8"/>
    <mergeCell ref="D9:E9"/>
    <mergeCell ref="L8:M8"/>
    <mergeCell ref="B20:H20"/>
    <mergeCell ref="D12:E12"/>
    <mergeCell ref="L12:M12"/>
    <mergeCell ref="L15:M15"/>
    <mergeCell ref="L9:M9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523a4c1896de35262b7b91c6cf02ae7c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913a4820e365ad7e0b97599f1eca4f9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E33723-3903-42BD-BED2-7B9373640494}">
  <ds:schemaRefs>
    <ds:schemaRef ds:uri="de64e565-f0b0-4856-90c7-0bdae66761f4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e3c87fc3-65ac-4a33-8132-cdd3a9bcc867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206487E-B636-42AE-B451-AADE5E028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0F3A6F-57D1-4141-9E74-6451CE60B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1,2</vt:lpstr>
      <vt:lpstr>3,4</vt:lpstr>
      <vt:lpstr>5,6</vt:lpstr>
      <vt:lpstr>7,8</vt:lpstr>
      <vt:lpstr>9,10</vt:lpstr>
      <vt:lpstr>11,12</vt:lpstr>
      <vt:lpstr>13,14</vt:lpstr>
      <vt:lpstr>15,16</vt:lpstr>
      <vt:lpstr>17,18</vt:lpstr>
      <vt:lpstr>19,20</vt:lpstr>
      <vt:lpstr>21,22</vt:lpstr>
      <vt:lpstr>23,24</vt:lpstr>
      <vt:lpstr>25,26</vt:lpstr>
      <vt:lpstr>'1,2'!Print_Area</vt:lpstr>
      <vt:lpstr>'11,12'!Print_Area</vt:lpstr>
      <vt:lpstr>'13,14'!Print_Area</vt:lpstr>
      <vt:lpstr>'15,16'!Print_Area</vt:lpstr>
      <vt:lpstr>'17,18'!Print_Area</vt:lpstr>
      <vt:lpstr>'19,20'!Print_Area</vt:lpstr>
      <vt:lpstr>'21,22'!Print_Area</vt:lpstr>
      <vt:lpstr>'23,24'!Print_Area</vt:lpstr>
      <vt:lpstr>'25,26'!Print_Area</vt:lpstr>
      <vt:lpstr>'3,4'!Print_Area</vt:lpstr>
      <vt:lpstr>'5,6'!Print_Area</vt:lpstr>
      <vt:lpstr>'7,8'!Print_Area</vt:lpstr>
      <vt:lpstr>'9,10'!Print_Area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太田 将平(OTA Shohei)</cp:lastModifiedBy>
  <cp:lastPrinted>2022-11-30T04:49:53Z</cp:lastPrinted>
  <dcterms:created xsi:type="dcterms:W3CDTF">2003-12-08T02:40:55Z</dcterms:created>
  <dcterms:modified xsi:type="dcterms:W3CDTF">2026-03-11T07:03:37Z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