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16" documentId="8_{17080235-24B4-474B-8573-08A57680F154}" xr6:coauthVersionLast="47" xr6:coauthVersionMax="47" xr10:uidLastSave="{A33E65A6-FE1E-4331-A2BF-69F24379E090}"/>
  <bookViews>
    <workbookView xWindow="1170" yWindow="1170" windowWidth="21600" windowHeight="13605" xr2:uid="{B5D45164-74CE-4B65-9180-FAE1A2C6AF5C}"/>
  </bookViews>
  <sheets>
    <sheet name="〇第17表（基礎級申請）" sheetId="4" r:id="rId1"/>
  </sheets>
  <externalReferences>
    <externalReference r:id="rId2"/>
    <externalReference r:id="rId3"/>
  </externalReferences>
  <definedNames>
    <definedName name="_xlnm._FilterDatabase" localSheetId="0" hidden="1">'〇第17表（基礎級申請）'!$A$4:$J$147</definedName>
    <definedName name="_xlnm.Print_Area" localSheetId="0">'〇第17表（基礎級申請）'!$A$1:$I$157</definedName>
    <definedName name="_xlnm.Print_Titles" localSheetId="0">'〇第17表（基礎級申請）'!$3:$4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9" i="4" l="1"/>
  <c r="F149" i="4"/>
  <c r="E149" i="4"/>
  <c r="D149" i="4"/>
  <c r="C149" i="4"/>
  <c r="H147" i="4"/>
  <c r="I147" i="4" s="1"/>
  <c r="I146" i="4"/>
  <c r="H146" i="4"/>
  <c r="H145" i="4"/>
  <c r="I145" i="4" s="1"/>
  <c r="H144" i="4"/>
  <c r="I144" i="4" s="1"/>
  <c r="H143" i="4"/>
  <c r="I143" i="4" s="1"/>
  <c r="I142" i="4"/>
  <c r="H142" i="4"/>
  <c r="H141" i="4"/>
  <c r="I141" i="4" s="1"/>
  <c r="H140" i="4"/>
  <c r="I140" i="4" s="1"/>
  <c r="H139" i="4"/>
  <c r="I139" i="4" s="1"/>
  <c r="I138" i="4"/>
  <c r="H138" i="4"/>
  <c r="H137" i="4"/>
  <c r="I137" i="4" s="1"/>
  <c r="H136" i="4"/>
  <c r="I136" i="4" s="1"/>
  <c r="H135" i="4"/>
  <c r="I135" i="4" s="1"/>
  <c r="H134" i="4"/>
  <c r="I134" i="4" s="1"/>
  <c r="H133" i="4"/>
  <c r="I133" i="4" s="1"/>
  <c r="H132" i="4"/>
  <c r="I132" i="4" s="1"/>
  <c r="H131" i="4"/>
  <c r="I131" i="4" s="1"/>
  <c r="H130" i="4"/>
  <c r="I130" i="4" s="1"/>
  <c r="H129" i="4"/>
  <c r="I129" i="4" s="1"/>
  <c r="H128" i="4"/>
  <c r="I128" i="4" s="1"/>
  <c r="H127" i="4"/>
  <c r="I127" i="4" s="1"/>
  <c r="H126" i="4"/>
  <c r="I126" i="4" s="1"/>
  <c r="H125" i="4"/>
  <c r="I125" i="4" s="1"/>
  <c r="H124" i="4"/>
  <c r="I124" i="4" s="1"/>
  <c r="H123" i="4"/>
  <c r="I123" i="4" s="1"/>
  <c r="H122" i="4"/>
  <c r="I122" i="4" s="1"/>
  <c r="H121" i="4"/>
  <c r="I121" i="4" s="1"/>
  <c r="H120" i="4"/>
  <c r="I120" i="4" s="1"/>
  <c r="H119" i="4"/>
  <c r="I119" i="4" s="1"/>
  <c r="H118" i="4"/>
  <c r="I118" i="4" s="1"/>
  <c r="H117" i="4"/>
  <c r="I117" i="4" s="1"/>
  <c r="H116" i="4"/>
  <c r="I116" i="4" s="1"/>
  <c r="H115" i="4"/>
  <c r="I115" i="4" s="1"/>
  <c r="H114" i="4"/>
  <c r="I114" i="4" s="1"/>
  <c r="H113" i="4"/>
  <c r="I113" i="4" s="1"/>
  <c r="H112" i="4"/>
  <c r="I112" i="4" s="1"/>
  <c r="H111" i="4"/>
  <c r="I111" i="4" s="1"/>
  <c r="H110" i="4"/>
  <c r="I110" i="4" s="1"/>
  <c r="H109" i="4"/>
  <c r="I109" i="4" s="1"/>
  <c r="H108" i="4"/>
  <c r="I108" i="4" s="1"/>
  <c r="H107" i="4"/>
  <c r="I107" i="4" s="1"/>
  <c r="H106" i="4"/>
  <c r="I106" i="4" s="1"/>
  <c r="H105" i="4"/>
  <c r="I105" i="4" s="1"/>
  <c r="H104" i="4"/>
  <c r="I104" i="4" s="1"/>
  <c r="H103" i="4"/>
  <c r="I103" i="4" s="1"/>
  <c r="H102" i="4"/>
  <c r="I102" i="4" s="1"/>
  <c r="H101" i="4"/>
  <c r="I101" i="4" s="1"/>
  <c r="H100" i="4"/>
  <c r="I100" i="4" s="1"/>
  <c r="H99" i="4"/>
  <c r="I99" i="4" s="1"/>
  <c r="H98" i="4"/>
  <c r="I98" i="4" s="1"/>
  <c r="H97" i="4"/>
  <c r="I97" i="4" s="1"/>
  <c r="H96" i="4"/>
  <c r="I96" i="4" s="1"/>
  <c r="H95" i="4"/>
  <c r="I95" i="4" s="1"/>
  <c r="H94" i="4"/>
  <c r="I94" i="4" s="1"/>
  <c r="H93" i="4"/>
  <c r="I93" i="4" s="1"/>
  <c r="H92" i="4"/>
  <c r="I92" i="4" s="1"/>
  <c r="H91" i="4"/>
  <c r="I91" i="4" s="1"/>
  <c r="H90" i="4"/>
  <c r="I90" i="4" s="1"/>
  <c r="H89" i="4"/>
  <c r="I89" i="4" s="1"/>
  <c r="H88" i="4"/>
  <c r="I88" i="4" s="1"/>
  <c r="H87" i="4"/>
  <c r="I87" i="4" s="1"/>
  <c r="H86" i="4"/>
  <c r="I86" i="4" s="1"/>
  <c r="H85" i="4"/>
  <c r="I85" i="4" s="1"/>
  <c r="H84" i="4"/>
  <c r="I84" i="4" s="1"/>
  <c r="H83" i="4"/>
  <c r="I83" i="4" s="1"/>
  <c r="H82" i="4"/>
  <c r="I82" i="4" s="1"/>
  <c r="H81" i="4"/>
  <c r="I81" i="4" s="1"/>
  <c r="H80" i="4"/>
  <c r="I80" i="4" s="1"/>
  <c r="H79" i="4"/>
  <c r="I79" i="4" s="1"/>
  <c r="H78" i="4"/>
  <c r="I78" i="4" s="1"/>
  <c r="H77" i="4"/>
  <c r="I77" i="4" s="1"/>
  <c r="H76" i="4"/>
  <c r="I76" i="4" s="1"/>
  <c r="H75" i="4"/>
  <c r="I75" i="4" s="1"/>
  <c r="H74" i="4"/>
  <c r="I74" i="4" s="1"/>
  <c r="H73" i="4"/>
  <c r="I73" i="4" s="1"/>
  <c r="H72" i="4"/>
  <c r="I72" i="4" s="1"/>
  <c r="H71" i="4"/>
  <c r="I71" i="4" s="1"/>
  <c r="H70" i="4"/>
  <c r="I70" i="4" s="1"/>
  <c r="H69" i="4"/>
  <c r="I69" i="4" s="1"/>
  <c r="H68" i="4"/>
  <c r="I68" i="4" s="1"/>
  <c r="H67" i="4"/>
  <c r="I67" i="4" s="1"/>
  <c r="H66" i="4"/>
  <c r="I66" i="4" s="1"/>
  <c r="H65" i="4"/>
  <c r="I65" i="4" s="1"/>
  <c r="H64" i="4"/>
  <c r="I64" i="4" s="1"/>
  <c r="H63" i="4"/>
  <c r="I63" i="4" s="1"/>
  <c r="H62" i="4"/>
  <c r="I62" i="4" s="1"/>
  <c r="H61" i="4"/>
  <c r="I61" i="4" s="1"/>
  <c r="H60" i="4"/>
  <c r="I60" i="4" s="1"/>
  <c r="H59" i="4"/>
  <c r="I59" i="4" s="1"/>
  <c r="H58" i="4"/>
  <c r="I58" i="4" s="1"/>
  <c r="H57" i="4"/>
  <c r="I57" i="4" s="1"/>
  <c r="H56" i="4"/>
  <c r="I56" i="4" s="1"/>
  <c r="H55" i="4"/>
  <c r="I55" i="4" s="1"/>
  <c r="H54" i="4"/>
  <c r="I54" i="4" s="1"/>
  <c r="H53" i="4"/>
  <c r="I53" i="4" s="1"/>
  <c r="H52" i="4"/>
  <c r="I52" i="4" s="1"/>
  <c r="H51" i="4"/>
  <c r="I51" i="4" s="1"/>
  <c r="H50" i="4"/>
  <c r="I50" i="4" s="1"/>
  <c r="H49" i="4"/>
  <c r="I49" i="4" s="1"/>
  <c r="H48" i="4"/>
  <c r="I48" i="4" s="1"/>
  <c r="H47" i="4"/>
  <c r="I47" i="4" s="1"/>
  <c r="H46" i="4"/>
  <c r="I46" i="4" s="1"/>
  <c r="H45" i="4"/>
  <c r="I45" i="4" s="1"/>
  <c r="H44" i="4"/>
  <c r="I44" i="4" s="1"/>
  <c r="H43" i="4"/>
  <c r="I43" i="4" s="1"/>
  <c r="H42" i="4"/>
  <c r="I42" i="4" s="1"/>
  <c r="H41" i="4"/>
  <c r="I41" i="4" s="1"/>
  <c r="H40" i="4"/>
  <c r="I40" i="4" s="1"/>
  <c r="H39" i="4"/>
  <c r="I39" i="4" s="1"/>
  <c r="H38" i="4"/>
  <c r="I38" i="4" s="1"/>
  <c r="H37" i="4"/>
  <c r="I37" i="4" s="1"/>
  <c r="H36" i="4"/>
  <c r="I36" i="4" s="1"/>
  <c r="H35" i="4"/>
  <c r="I35" i="4" s="1"/>
  <c r="H34" i="4"/>
  <c r="I34" i="4" s="1"/>
  <c r="H33" i="4"/>
  <c r="I33" i="4" s="1"/>
  <c r="H32" i="4"/>
  <c r="I32" i="4" s="1"/>
  <c r="H31" i="4"/>
  <c r="I31" i="4" s="1"/>
  <c r="H30" i="4"/>
  <c r="I30" i="4" s="1"/>
  <c r="H29" i="4"/>
  <c r="I29" i="4" s="1"/>
  <c r="H28" i="4"/>
  <c r="I28" i="4" s="1"/>
  <c r="H27" i="4"/>
  <c r="I27" i="4" s="1"/>
  <c r="H26" i="4"/>
  <c r="I26" i="4" s="1"/>
  <c r="H25" i="4"/>
  <c r="I25" i="4" s="1"/>
  <c r="H24" i="4"/>
  <c r="I24" i="4" s="1"/>
  <c r="H23" i="4"/>
  <c r="I23" i="4" s="1"/>
  <c r="H22" i="4"/>
  <c r="I22" i="4" s="1"/>
  <c r="H21" i="4"/>
  <c r="I21" i="4" s="1"/>
  <c r="H20" i="4"/>
  <c r="I20" i="4" s="1"/>
  <c r="H19" i="4"/>
  <c r="I19" i="4" s="1"/>
  <c r="H18" i="4"/>
  <c r="I18" i="4" s="1"/>
  <c r="H17" i="4"/>
  <c r="I17" i="4" s="1"/>
  <c r="H16" i="4"/>
  <c r="I16" i="4" s="1"/>
  <c r="H15" i="4"/>
  <c r="I15" i="4" s="1"/>
  <c r="H14" i="4"/>
  <c r="I14" i="4" s="1"/>
  <c r="H13" i="4"/>
  <c r="I13" i="4" s="1"/>
  <c r="H12" i="4"/>
  <c r="I12" i="4" s="1"/>
  <c r="H11" i="4"/>
  <c r="I11" i="4" s="1"/>
  <c r="H10" i="4"/>
  <c r="I10" i="4" s="1"/>
  <c r="H9" i="4"/>
  <c r="I9" i="4" s="1"/>
  <c r="H8" i="4"/>
  <c r="I8" i="4" s="1"/>
  <c r="H7" i="4"/>
  <c r="I7" i="4" s="1"/>
  <c r="H6" i="4"/>
  <c r="I6" i="4" s="1"/>
  <c r="H5" i="4"/>
  <c r="H149" i="4" s="1"/>
  <c r="I149" i="4" l="1"/>
  <c r="I5"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武田 真依(takeda-mai.y59)</author>
  </authors>
  <commentList>
    <comment ref="F42" authorId="0" shapeId="0" xr:uid="{0F3A35A2-1C95-494D-BD0B-1BAD7DAA326E}">
      <text>
        <r>
          <rPr>
            <b/>
            <sz val="9"/>
            <color indexed="81"/>
            <rFont val="MS P ゴシック"/>
            <family val="3"/>
            <charset val="128"/>
          </rPr>
          <t>R5修正
０→277に修正。</t>
        </r>
      </text>
    </comment>
  </commentList>
</comments>
</file>

<file path=xl/sharedStrings.xml><?xml version="1.0" encoding="utf-8"?>
<sst xmlns="http://schemas.openxmlformats.org/spreadsheetml/2006/main" count="166" uniqueCount="163">
  <si>
    <t>第17表　職種別　受検申請者数の推移（基礎級、令和元年度～令和６年度）</t>
    <rPh sb="23" eb="25">
      <t>レイワ</t>
    </rPh>
    <rPh sb="25" eb="26">
      <t>ガン</t>
    </rPh>
    <rPh sb="29" eb="31">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</si>
  <si>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</si>
  <si>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</si>
  <si>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</si>
  <si>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</si>
  <si>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</si>
  <si>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</si>
  <si>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6年度</t>
    <rPh sb="1" eb="3">
      <t>ネンド</t>
    </rPh>
    <phoneticPr fontId="4"/>
  </si>
  <si>
    <t>直近６年計</t>
    <rPh sb="0" eb="2">
      <t>チョッキン</t>
    </rPh>
    <rPh sb="3" eb="4">
      <t>ネン</t>
    </rPh>
    <rPh sb="4" eb="5">
      <t>ケイ</t>
    </rPh>
    <phoneticPr fontId="4"/>
  </si>
  <si>
    <t xml:space="preserve"> 　　作業名</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</si>
  <si>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</si>
  <si>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</si>
  <si>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</si>
  <si>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</si>
  <si>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</si>
  <si>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</si>
  <si>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3"/>
  </si>
  <si>
    <t>鍛造</t>
  </si>
  <si>
    <t>ハンマ型鍛造作業</t>
    <phoneticPr fontId="3"/>
  </si>
  <si>
    <t>プレス型鍛造作業</t>
    <phoneticPr fontId="3"/>
  </si>
  <si>
    <t>機械加工</t>
  </si>
  <si>
    <t>普通旋盤作業</t>
    <phoneticPr fontId="3"/>
  </si>
  <si>
    <t>数値制御旋盤作業</t>
    <rPh sb="0" eb="2">
      <t>スウチ</t>
    </rPh>
    <rPh sb="2" eb="4">
      <t>セイギョ</t>
    </rPh>
    <rPh sb="4" eb="6">
      <t>センバン</t>
    </rPh>
    <rPh sb="6" eb="8">
      <t>サギョウ</t>
    </rPh>
    <phoneticPr fontId="3"/>
  </si>
  <si>
    <t>フライス盤作業</t>
    <phoneticPr fontId="3"/>
  </si>
  <si>
    <t>マシニングセンタ作業</t>
    <rPh sb="8" eb="10">
      <t>サギョウ</t>
    </rPh>
    <phoneticPr fontId="3"/>
  </si>
  <si>
    <t>金属プレス加工</t>
  </si>
  <si>
    <t>金属プレス作業</t>
    <phoneticPr fontId="3"/>
  </si>
  <si>
    <t>鉄工</t>
  </si>
  <si>
    <t>構造物鉄工作業</t>
    <phoneticPr fontId="3"/>
  </si>
  <si>
    <t>建築板金</t>
  </si>
  <si>
    <t>内外装板金作業</t>
    <rPh sb="0" eb="3">
      <t>ナイガイソウ</t>
    </rPh>
    <rPh sb="3" eb="5">
      <t>バンキン</t>
    </rPh>
    <rPh sb="5" eb="7">
      <t>サギョウ</t>
    </rPh>
    <phoneticPr fontId="3"/>
  </si>
  <si>
    <t>ダクト板金作業</t>
    <phoneticPr fontId="3"/>
  </si>
  <si>
    <t>工場板金</t>
  </si>
  <si>
    <t>機械板金作業</t>
    <phoneticPr fontId="3"/>
  </si>
  <si>
    <t>めっき</t>
  </si>
  <si>
    <t>電気めっき作業</t>
    <phoneticPr fontId="3"/>
  </si>
  <si>
    <t>溶融亜鉛めっき作業</t>
    <phoneticPr fontId="3"/>
  </si>
  <si>
    <t>アルミニウム陽極酸化処理</t>
  </si>
  <si>
    <t>陽極酸化処理作業</t>
    <phoneticPr fontId="3"/>
  </si>
  <si>
    <t>仕上げ</t>
  </si>
  <si>
    <t>治工具仕上げ作業</t>
    <phoneticPr fontId="3"/>
  </si>
  <si>
    <t>金型仕上げ作業</t>
    <phoneticPr fontId="3"/>
  </si>
  <si>
    <t>機械組立仕上げ作業</t>
    <phoneticPr fontId="3"/>
  </si>
  <si>
    <t>機械検査</t>
  </si>
  <si>
    <t>機械検査作業</t>
    <phoneticPr fontId="3"/>
  </si>
  <si>
    <t>ダイカスト</t>
  </si>
  <si>
    <t>ホットチャンバダイカスト作業</t>
    <phoneticPr fontId="3"/>
  </si>
  <si>
    <t>コールドチャンバダイカスト作業</t>
    <phoneticPr fontId="3"/>
  </si>
  <si>
    <t>機械保全</t>
  </si>
  <si>
    <t>機械系保全作業</t>
    <phoneticPr fontId="4"/>
  </si>
  <si>
    <t>電子機器組立て</t>
  </si>
  <si>
    <t>電子機器組立て作業</t>
    <phoneticPr fontId="3"/>
  </si>
  <si>
    <t>電気機器組立て</t>
  </si>
  <si>
    <t>回転電機組立て作業</t>
    <phoneticPr fontId="3"/>
  </si>
  <si>
    <t>変圧器組立て作業</t>
    <phoneticPr fontId="3"/>
  </si>
  <si>
    <t>配電盤・制御盤組立て作業</t>
    <phoneticPr fontId="3"/>
  </si>
  <si>
    <t>開閉制御器具組立て作業</t>
    <phoneticPr fontId="3"/>
  </si>
  <si>
    <t>回転電機巻線製作作業</t>
    <phoneticPr fontId="3"/>
  </si>
  <si>
    <t>プリント配線板製造</t>
    <rPh sb="5" eb="8">
      <t>ハイセンバン</t>
    </rPh>
    <phoneticPr fontId="4"/>
  </si>
  <si>
    <t>プリント配線板設計作業</t>
    <phoneticPr fontId="4"/>
  </si>
  <si>
    <t>プリント配線板製造作業</t>
    <phoneticPr fontId="4"/>
  </si>
  <si>
    <t>冷凍空気調和機器施工</t>
  </si>
  <si>
    <t>冷凍空気調和機器施工作業</t>
    <phoneticPr fontId="3"/>
  </si>
  <si>
    <t>染色</t>
  </si>
  <si>
    <t>糸浸染作業</t>
    <phoneticPr fontId="3"/>
  </si>
  <si>
    <t>織物・ニット浸染作業</t>
    <phoneticPr fontId="4"/>
  </si>
  <si>
    <t>ニット製品製造</t>
  </si>
  <si>
    <t>丸編みニット製造作業</t>
    <phoneticPr fontId="3"/>
  </si>
  <si>
    <t>靴下製造作業</t>
    <phoneticPr fontId="3"/>
  </si>
  <si>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</si>
  <si>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</si>
  <si>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</si>
  <si>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</si>
  <si>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</si>
  <si>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</si>
  <si>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</si>
  <si>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3"/>
  </si>
  <si>
    <t>布はく縫製</t>
  </si>
  <si>
    <t>ワイシャツ製造作業</t>
    <phoneticPr fontId="3"/>
  </si>
  <si>
    <t>家具製作</t>
  </si>
  <si>
    <t>家具手加工作業</t>
    <phoneticPr fontId="3"/>
  </si>
  <si>
    <t>建具製作</t>
  </si>
  <si>
    <t>木製建具手加工作業</t>
    <phoneticPr fontId="4"/>
  </si>
  <si>
    <t>紙器・段ボール箱製造</t>
    <phoneticPr fontId="3"/>
  </si>
  <si>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</si>
  <si>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</si>
  <si>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</si>
  <si>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</si>
  <si>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</si>
  <si>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</si>
  <si>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</si>
  <si>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</si>
  <si>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</si>
  <si>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</si>
  <si>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</si>
  <si>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</si>
  <si>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</si>
  <si>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</si>
  <si>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</si>
  <si>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</si>
  <si>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</si>
  <si>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</si>
  <si>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</si>
  <si>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</si>
  <si>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</si>
  <si>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3"/>
  </si>
  <si>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</si>
  <si>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</si>
  <si>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</si>
  <si>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</si>
  <si>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</si>
  <si>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</si>
  <si>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</si>
  <si>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</si>
  <si>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</si>
  <si>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</si>
  <si>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3"/>
  </si>
  <si>
    <t>築炉作業</t>
    <rPh sb="0" eb="2">
      <t>チクロ</t>
    </rPh>
    <rPh sb="2" eb="4">
      <t>サギョウ</t>
    </rPh>
    <phoneticPr fontId="3"/>
  </si>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</sst>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8">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ゴシック"/>
      <family val="3"/>
      <charset val="128"/>
    </font>
    <font>
      <sz val="8"/>
      <color theme="1"/>
      <name val="ＭＳ 明朝"/>
      <family val="1"/>
      <charset val="128"/>
    </font>
    <font>
      <b/>
      <sz val="9"/>
      <color indexed="81"/>
      <name val="MS P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38" fontId="5"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39">
    <xf numFmtId="0" fontId="0" fillId="0" borderId="0" xfId="0"/>
    <xf numFmtId="177" fontId="2" fillId="0" borderId="8"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176" fontId="2" fillId="0" borderId="0" xfId="2" applyNumberFormat="1" applyFont="1" applyAlignment="1">
      <alignment vertical="center"/>
    </xf>
    <xf numFmtId="0" fontId="1" fillId="0" borderId="0" xfId="2"/>
    <xf numFmtId="0" fontId="2" fillId="0" borderId="1" xfId="2" applyFont="1" applyBorder="1" applyAlignment="1">
      <alignment vertical="center"/>
    </xf>
    <xf numFmtId="0" fontId="2" fillId="0" borderId="2" xfId="2" applyFont="1" applyBorder="1" applyAlignment="1">
      <alignment vertical="center"/>
    </xf>
    <xf numFmtId="49" fontId="2" fillId="0" borderId="3" xfId="2" applyNumberFormat="1" applyFont="1" applyBorder="1" applyAlignment="1">
      <alignment horizontal="center" vertical="center"/>
    </xf>
    <xf numFmtId="0" fontId="2" fillId="0" borderId="4" xfId="2" applyFont="1" applyBorder="1" applyAlignment="1">
      <alignment vertical="center"/>
    </xf>
    <xf numFmtId="0" fontId="2" fillId="0" borderId="5" xfId="2" applyFont="1" applyBorder="1" applyAlignment="1">
      <alignment vertical="center"/>
    </xf>
    <xf numFmtId="176" fontId="2" fillId="0" borderId="6" xfId="2" applyNumberFormat="1" applyFont="1" applyBorder="1" applyAlignment="1">
      <alignment vertical="center"/>
    </xf>
    <xf numFmtId="176" fontId="2" fillId="0" borderId="6" xfId="3" applyNumberFormat="1" applyFont="1" applyBorder="1" applyAlignment="1">
      <alignment vertical="center"/>
    </xf>
    <xf numFmtId="0" fontId="2" fillId="0" borderId="1" xfId="2" applyFont="1" applyBorder="1" applyAlignment="1">
      <alignment horizontal="right" vertical="center"/>
    </xf>
    <xf numFmtId="0" fontId="2" fillId="0" borderId="7" xfId="2" applyFont="1" applyBorder="1" applyAlignment="1">
      <alignment horizontal="left" vertical="center"/>
    </xf>
    <xf numFmtId="176" fontId="2" fillId="0" borderId="8" xfId="3" applyNumberFormat="1" applyFont="1" applyBorder="1" applyAlignment="1">
      <alignment horizontal="right" vertical="center" wrapText="1"/>
    </xf>
    <xf numFmtId="0" fontId="2" fillId="0" borderId="9" xfId="2" quotePrefix="1" applyFont="1" applyBorder="1" applyAlignment="1">
      <alignment horizontal="right" vertical="center"/>
    </xf>
    <xf numFmtId="0" fontId="2" fillId="0" borderId="7" xfId="2" applyFont="1" applyBorder="1" applyAlignment="1">
      <alignment horizontal="left" vertical="center" indent="1"/>
    </xf>
    <xf numFmtId="0" fontId="2" fillId="0" borderId="4" xfId="2" quotePrefix="1" applyFont="1" applyBorder="1" applyAlignment="1">
      <alignment horizontal="right" vertical="center"/>
    </xf>
    <xf numFmtId="0" fontId="2" fillId="0" borderId="2" xfId="2" applyFont="1" applyBorder="1" applyAlignment="1">
      <alignment vertical="center"/>
    </xf>
    <xf numFmtId="0" fontId="2" fillId="0" borderId="9" xfId="2" applyFont="1" applyBorder="1" applyAlignment="1">
      <alignment horizontal="right" vertical="center"/>
    </xf>
    <xf numFmtId="0" fontId="2" fillId="0" borderId="5" xfId="2" applyFont="1" applyBorder="1" applyAlignment="1">
      <alignment horizontal="left" vertical="center" indent="1"/>
    </xf>
    <xf numFmtId="0" fontId="2" fillId="0" borderId="4" xfId="2" applyFont="1" applyBorder="1" applyAlignment="1">
      <alignment horizontal="right" vertical="center"/>
    </xf>
    <xf numFmtId="0" fontId="2" fillId="0" borderId="2" xfId="2" applyFont="1" applyBorder="1" applyAlignment="1">
      <alignment horizontal="left" vertical="center"/>
    </xf>
    <xf numFmtId="38" fontId="6" fillId="0" borderId="8" xfId="3" applyFont="1" applyFill="1" applyBorder="1" applyAlignment="1">
      <alignment horizontal="right" vertical="center" wrapText="1"/>
    </xf>
    <xf numFmtId="38" fontId="6" fillId="0" borderId="8" xfId="3" applyFont="1" applyBorder="1" applyAlignment="1">
      <alignment horizontal="right" vertical="center"/>
    </xf>
    <xf numFmtId="38" fontId="6" fillId="0" borderId="8" xfId="3" applyFont="1" applyBorder="1" applyAlignment="1">
      <alignment vertical="center"/>
    </xf>
    <xf numFmtId="0" fontId="2" fillId="0" borderId="7" xfId="2" applyFont="1" applyBorder="1" applyAlignment="1">
      <alignment vertical="center"/>
    </xf>
    <xf numFmtId="0" fontId="2" fillId="0" borderId="0" xfId="2" applyFont="1" applyAlignment="1">
      <alignment horizontal="left" vertical="center" indent="1"/>
    </xf>
    <xf numFmtId="176" fontId="2" fillId="0" borderId="2" xfId="3" applyNumberFormat="1" applyFont="1" applyFill="1" applyBorder="1" applyAlignment="1">
      <alignment horizontal="right" vertical="center" wrapText="1"/>
    </xf>
    <xf numFmtId="176" fontId="2" fillId="0" borderId="3" xfId="3" applyNumberFormat="1" applyFont="1" applyBorder="1" applyAlignment="1">
      <alignment horizontal="right" vertical="center" wrapText="1"/>
    </xf>
    <xf numFmtId="176" fontId="2" fillId="0" borderId="5" xfId="3" applyNumberFormat="1" applyFont="1" applyFill="1" applyBorder="1" applyAlignment="1">
      <alignment horizontal="right" vertical="center" wrapText="1"/>
    </xf>
    <xf numFmtId="176" fontId="2" fillId="0" borderId="6" xfId="3" applyNumberFormat="1" applyFont="1" applyBorder="1" applyAlignment="1">
      <alignment horizontal="right" vertical="center" wrapText="1"/>
    </xf>
    <xf numFmtId="176" fontId="1" fillId="0" borderId="0" xfId="2" applyNumberFormat="1"/>
    <xf numFmtId="176" fontId="2" fillId="0" borderId="0" xfId="3" applyNumberFormat="1" applyFont="1" applyFill="1" applyBorder="1" applyAlignment="1">
      <alignment horizontal="center" vertical="center"/>
    </xf>
    <xf numFmtId="0" fontId="2" fillId="3" borderId="0" xfId="2" applyFont="1" applyFill="1" applyAlignment="1">
      <alignment vertical="center"/>
    </xf>
    <xf numFmtId="0" fontId="2" fillId="2" borderId="8" xfId="2" applyFont="1" applyFill="1" applyBorder="1" applyAlignment="1">
      <alignment horizontal="right" wrapText="1"/>
    </xf>
    <xf numFmtId="0" fontId="2" fillId="0" borderId="0" xfId="2" applyFont="1" applyAlignment="1">
      <alignment horizontal="left" wrapText="1"/>
    </xf>
    <xf numFmtId="176" fontId="2" fillId="0" borderId="8" xfId="3" applyNumberFormat="1" applyFont="1" applyFill="1" applyBorder="1" applyAlignment="1">
      <alignment horizontal="center" wrapText="1"/>
    </xf>
  </cellXfs>
  <cellStyles count="4">
    <cellStyle name="桁区切り 2" xfId="3" xr:uid="{94624AA2-1808-4FE4-A4B1-8D91B84E05D4}"/>
    <cellStyle name="桁区切り 2 2" xfId="1" xr:uid="{C3A1B60B-7663-4476-9E27-A04DEE25D570}"/>
    <cellStyle name="標準" xfId="0" builtinId="0"/>
    <cellStyle name="標準 2" xfId="2" xr:uid="{D1040999-5553-410E-A77B-B18FA81FCC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17&#34920;&#65288;&#215;&#65289;.xlsx" TargetMode="External"/><Relationship Id="rId1" Type="http://schemas.openxmlformats.org/officeDocument/2006/relationships/externalLinkPath" Target="&#31532;17&#34920;&#65288;&#215;&#6528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基礎申請（第17表）"/>
      <sheetName val="〇第６表（基礎級）"/>
      <sheetName val="○基礎級（第６表）"/>
    </sheetNames>
    <sheetDataSet>
      <sheetData sheetId="0"/>
      <sheetData sheetId="1">
        <row r="5">
          <cell r="B5" t="str">
            <v>さく井</v>
          </cell>
          <cell r="C5">
            <v>188</v>
          </cell>
          <cell r="D5">
            <v>172</v>
          </cell>
          <cell r="E5">
            <v>91.489361702127653</v>
          </cell>
        </row>
        <row r="6">
          <cell r="B6" t="str">
            <v>パーカッション式さく井工事作業</v>
          </cell>
          <cell r="C6">
            <v>48</v>
          </cell>
          <cell r="D6">
            <v>43</v>
          </cell>
          <cell r="E6">
            <v>89.583333333333343</v>
          </cell>
        </row>
        <row r="7">
          <cell r="B7" t="str">
            <v>ロータリー式さく井工事作業</v>
          </cell>
          <cell r="C7">
            <v>140</v>
          </cell>
          <cell r="D7">
            <v>129</v>
          </cell>
          <cell r="E7">
            <v>92.142857142857139</v>
          </cell>
        </row>
        <row r="8">
          <cell r="B8" t="str">
            <v>鋳造</v>
          </cell>
          <cell r="C8">
            <v>1147</v>
          </cell>
          <cell r="D8">
            <v>1001</v>
          </cell>
          <cell r="E8">
            <v>87.27114210985178</v>
          </cell>
        </row>
        <row r="9">
          <cell r="B9" t="str">
            <v>鋳鉄鋳物鋳造作業</v>
          </cell>
          <cell r="C9">
            <v>833</v>
          </cell>
          <cell r="D9">
            <v>710</v>
          </cell>
          <cell r="E9">
            <v>85.234093637454976</v>
          </cell>
        </row>
        <row r="10">
          <cell r="B10" t="str">
            <v>非鉄金属鋳物鋳造作業</v>
          </cell>
          <cell r="C10">
            <v>314</v>
          </cell>
          <cell r="D10">
            <v>291</v>
          </cell>
          <cell r="E10">
            <v>0</v>
          </cell>
        </row>
        <row r="11">
          <cell r="B11" t="str">
            <v>鍛造</v>
          </cell>
          <cell r="C11">
            <v>131</v>
          </cell>
          <cell r="D11">
            <v>125</v>
          </cell>
          <cell r="E11">
            <v>95.419847328244273</v>
          </cell>
        </row>
        <row r="12">
          <cell r="B12" t="str">
            <v>ハンマ型鍛造作業</v>
          </cell>
          <cell r="C12">
            <v>53</v>
          </cell>
          <cell r="D12">
            <v>48</v>
          </cell>
          <cell r="E12">
            <v>90.566037735849065</v>
          </cell>
        </row>
        <row r="13">
          <cell r="B13" t="str">
            <v>プレス型鍛造作業</v>
          </cell>
          <cell r="C13">
            <v>78</v>
          </cell>
          <cell r="D13">
            <v>77</v>
          </cell>
          <cell r="E13">
            <v>98.71794871794873</v>
          </cell>
        </row>
        <row r="14">
          <cell r="B14" t="str">
            <v>機械加工</v>
          </cell>
          <cell r="C14">
            <v>3505</v>
          </cell>
          <cell r="D14">
            <v>3151</v>
          </cell>
          <cell r="E14">
            <v>89.900142653352361</v>
          </cell>
        </row>
        <row r="15">
          <cell r="B15" t="str">
            <v>普通旋盤作業</v>
          </cell>
          <cell r="C15">
            <v>658</v>
          </cell>
          <cell r="D15">
            <v>582</v>
          </cell>
          <cell r="E15">
            <v>88.449848024316111</v>
          </cell>
        </row>
        <row r="16">
          <cell r="B16" t="str">
            <v>数値制御旋盤作業</v>
          </cell>
          <cell r="C16">
            <v>1185</v>
          </cell>
          <cell r="D16">
            <v>1105</v>
          </cell>
          <cell r="E16">
            <v>93.248945147679336</v>
          </cell>
        </row>
        <row r="17">
          <cell r="B17" t="str">
            <v>フライス盤作業</v>
          </cell>
          <cell r="C17">
            <v>621</v>
          </cell>
          <cell r="D17">
            <v>536</v>
          </cell>
          <cell r="E17">
            <v>86.312399355877616</v>
          </cell>
        </row>
        <row r="18">
          <cell r="B18" t="str">
            <v>マシニングセンタ作業</v>
          </cell>
          <cell r="C18">
            <v>1041</v>
          </cell>
          <cell r="D18">
            <v>928</v>
          </cell>
          <cell r="E18">
            <v>89.145052833813637</v>
          </cell>
        </row>
        <row r="19">
          <cell r="B19" t="str">
            <v>金属プレス加工</v>
          </cell>
          <cell r="C19">
            <v>3049</v>
          </cell>
          <cell r="D19">
            <v>2781</v>
          </cell>
          <cell r="E19">
            <v>91.210232863233841</v>
          </cell>
        </row>
        <row r="20">
          <cell r="B20" t="str">
            <v>金属プレス作業</v>
          </cell>
          <cell r="C20">
            <v>3049</v>
          </cell>
          <cell r="D20">
            <v>2781</v>
          </cell>
          <cell r="E20">
            <v>91.210232863233841</v>
          </cell>
        </row>
        <row r="21">
          <cell r="B21" t="str">
            <v>鉄工</v>
          </cell>
          <cell r="C21">
            <v>1933</v>
          </cell>
          <cell r="D21">
            <v>1717</v>
          </cell>
          <cell r="E21">
            <v>88.825659596482154</v>
          </cell>
        </row>
        <row r="22">
          <cell r="B22" t="str">
            <v>構造物鉄工作業</v>
          </cell>
          <cell r="C22">
            <v>1933</v>
          </cell>
          <cell r="D22">
            <v>1717</v>
          </cell>
          <cell r="E22">
            <v>88.825659596482154</v>
          </cell>
        </row>
        <row r="23">
          <cell r="B23" t="str">
            <v>建築板金</v>
          </cell>
          <cell r="C23">
            <v>960</v>
          </cell>
          <cell r="D23">
            <v>860</v>
          </cell>
          <cell r="E23">
            <v>89.583333333333343</v>
          </cell>
        </row>
        <row r="24">
          <cell r="B24" t="str">
            <v>内外装板金作業</v>
          </cell>
          <cell r="C24">
            <v>643</v>
          </cell>
          <cell r="D24">
            <v>572</v>
          </cell>
          <cell r="E24">
            <v>88.958009331259717</v>
          </cell>
        </row>
        <row r="25">
          <cell r="B25" t="str">
            <v>ダクト板金作業</v>
          </cell>
          <cell r="C25">
            <v>317</v>
          </cell>
          <cell r="D25">
            <v>288</v>
          </cell>
          <cell r="E25">
            <v>90.851735015772874</v>
          </cell>
        </row>
        <row r="26">
          <cell r="B26" t="str">
            <v>工場板金</v>
          </cell>
          <cell r="C26">
            <v>1461</v>
          </cell>
          <cell r="D26">
            <v>1345</v>
          </cell>
          <cell r="E26">
            <v>92.060232717316907</v>
          </cell>
        </row>
        <row r="27">
          <cell r="B27" t="str">
            <v>機械板金作業</v>
          </cell>
          <cell r="C27">
            <v>1461</v>
          </cell>
          <cell r="D27">
            <v>1345</v>
          </cell>
          <cell r="E27">
            <v>92.060232717316907</v>
          </cell>
        </row>
        <row r="28">
          <cell r="B28" t="str">
            <v>めっき</v>
          </cell>
          <cell r="C28">
            <v>984</v>
          </cell>
          <cell r="D28">
            <v>918</v>
          </cell>
          <cell r="E28">
            <v>93.292682926829272</v>
          </cell>
        </row>
        <row r="29">
          <cell r="B29" t="str">
            <v>電気めっき作業</v>
          </cell>
          <cell r="C29">
            <v>761</v>
          </cell>
          <cell r="D29">
            <v>712</v>
          </cell>
          <cell r="E29">
            <v>93.561103810775293</v>
          </cell>
        </row>
        <row r="30">
          <cell r="B30" t="str">
            <v>溶融亜鉛めっき作業</v>
          </cell>
          <cell r="C30">
            <v>223</v>
          </cell>
          <cell r="D30">
            <v>206</v>
          </cell>
          <cell r="E30">
            <v>92.376681614349778</v>
          </cell>
        </row>
        <row r="31">
          <cell r="B31" t="str">
            <v>アルミニウム陽極酸化処理</v>
          </cell>
          <cell r="C31">
            <v>134</v>
          </cell>
          <cell r="D31">
            <v>121</v>
          </cell>
          <cell r="E31">
            <v>90.298507462686572</v>
          </cell>
        </row>
        <row r="32">
          <cell r="B32" t="str">
            <v>陽極酸化処理作業</v>
          </cell>
          <cell r="C32">
            <v>134</v>
          </cell>
          <cell r="D32">
            <v>121</v>
          </cell>
          <cell r="E32">
            <v>90.298507462686572</v>
          </cell>
        </row>
        <row r="33">
          <cell r="B33" t="str">
            <v>仕上げ</v>
          </cell>
          <cell r="C33">
            <v>846</v>
          </cell>
          <cell r="D33">
            <v>808</v>
          </cell>
          <cell r="E33">
            <v>95.508274231678485</v>
          </cell>
        </row>
        <row r="34">
          <cell r="B34" t="str">
            <v>治工具仕上げ作業</v>
          </cell>
          <cell r="C34">
            <v>83</v>
          </cell>
          <cell r="D34">
            <v>75</v>
          </cell>
          <cell r="E34">
            <v>90.361445783132538</v>
          </cell>
        </row>
        <row r="35">
          <cell r="B35" t="str">
            <v>金型仕上げ作業</v>
          </cell>
          <cell r="C35">
            <v>98</v>
          </cell>
          <cell r="D35">
            <v>94</v>
          </cell>
          <cell r="E35">
            <v>95.918367346938766</v>
          </cell>
        </row>
        <row r="36">
          <cell r="B36" t="str">
            <v>機械組立仕上げ作業</v>
          </cell>
          <cell r="C36">
            <v>665</v>
          </cell>
          <cell r="D36">
            <v>639</v>
          </cell>
          <cell r="E36">
            <v>96.090225563909769</v>
          </cell>
        </row>
        <row r="37">
          <cell r="B37" t="str">
            <v>機械検査</v>
          </cell>
          <cell r="C37">
            <v>2264</v>
          </cell>
          <cell r="D37">
            <v>1999</v>
          </cell>
          <cell r="E37">
            <v>88.295053003533567</v>
          </cell>
        </row>
        <row r="38">
          <cell r="B38" t="str">
            <v>機械検査作業</v>
          </cell>
          <cell r="C38">
            <v>2264</v>
          </cell>
          <cell r="D38">
            <v>1999</v>
          </cell>
          <cell r="E38">
            <v>88.295053003533567</v>
          </cell>
        </row>
        <row r="39">
          <cell r="B39" t="str">
            <v>ダイカスト</v>
          </cell>
          <cell r="C39">
            <v>549</v>
          </cell>
          <cell r="D39">
            <v>524</v>
          </cell>
          <cell r="E39">
            <v>95.446265938069217</v>
          </cell>
        </row>
        <row r="40">
          <cell r="B40" t="str">
            <v>ホットチャンバダイカスト作業</v>
          </cell>
          <cell r="C40">
            <v>43</v>
          </cell>
          <cell r="D40">
            <v>41</v>
          </cell>
          <cell r="E40">
            <v>95.348837209302332</v>
          </cell>
        </row>
        <row r="41">
          <cell r="B41" t="str">
            <v>コールドチャンバダイカスト作業</v>
          </cell>
          <cell r="C41">
            <v>506</v>
          </cell>
          <cell r="D41">
            <v>483</v>
          </cell>
          <cell r="E41">
            <v>95.454545454545453</v>
          </cell>
        </row>
        <row r="42">
          <cell r="B42" t="str">
            <v>機械保全</v>
          </cell>
          <cell r="C42">
            <v>624</v>
          </cell>
          <cell r="D42">
            <v>558</v>
          </cell>
          <cell r="E42">
            <v>89.423076923076934</v>
          </cell>
        </row>
        <row r="43">
          <cell r="B43" t="str">
            <v>機械系保全作業</v>
          </cell>
          <cell r="C43">
            <v>624</v>
          </cell>
          <cell r="D43">
            <v>558</v>
          </cell>
          <cell r="E43">
            <v>89.423076923076934</v>
          </cell>
        </row>
        <row r="44">
          <cell r="B44" t="str">
            <v>電子機器組立て</v>
          </cell>
          <cell r="C44">
            <v>2463</v>
          </cell>
          <cell r="D44">
            <v>2300</v>
          </cell>
          <cell r="E44">
            <v>93.382054405196911</v>
          </cell>
        </row>
        <row r="45">
          <cell r="B45" t="str">
            <v>電子機器組立て作業</v>
          </cell>
          <cell r="C45">
            <v>2463</v>
          </cell>
          <cell r="D45">
            <v>2300</v>
          </cell>
          <cell r="E45">
            <v>93.382054405196911</v>
          </cell>
        </row>
        <row r="46">
          <cell r="B46" t="str">
            <v>電気機器組立て</v>
          </cell>
          <cell r="C46">
            <v>745</v>
          </cell>
          <cell r="D46">
            <v>698</v>
          </cell>
          <cell r="E46">
            <v>93.691275167785236</v>
          </cell>
        </row>
        <row r="47">
          <cell r="B47" t="str">
            <v>回転電機組立て作業</v>
          </cell>
          <cell r="C47">
            <v>97</v>
          </cell>
          <cell r="D47">
            <v>88</v>
          </cell>
          <cell r="E47">
            <v>90.721649484536087</v>
          </cell>
        </row>
        <row r="48">
          <cell r="B48" t="str">
            <v>変圧器組立て作業</v>
          </cell>
          <cell r="C48">
            <v>12</v>
          </cell>
          <cell r="D48">
            <v>11</v>
          </cell>
          <cell r="E48">
            <v>91.666666666666657</v>
          </cell>
        </row>
        <row r="49">
          <cell r="B49" t="str">
            <v>配電盤・制御盤組立て作業</v>
          </cell>
          <cell r="C49">
            <v>435</v>
          </cell>
          <cell r="D49">
            <v>405</v>
          </cell>
          <cell r="E49">
            <v>93.103448275862064</v>
          </cell>
        </row>
        <row r="50">
          <cell r="B50" t="str">
            <v>開閉制御器具組立て作業</v>
          </cell>
          <cell r="C50">
            <v>104</v>
          </cell>
          <cell r="D50">
            <v>100</v>
          </cell>
          <cell r="E50">
            <v>96.15384615384616</v>
          </cell>
        </row>
        <row r="51">
          <cell r="B51" t="str">
            <v>回転電機巻線製作作業</v>
          </cell>
          <cell r="C51">
            <v>97</v>
          </cell>
          <cell r="D51">
            <v>94</v>
          </cell>
          <cell r="E51">
            <v>96.907216494845358</v>
          </cell>
        </row>
        <row r="52">
          <cell r="B52" t="str">
            <v>プリント配線板製造</v>
          </cell>
          <cell r="C52">
            <v>404</v>
          </cell>
          <cell r="D52">
            <v>350</v>
          </cell>
          <cell r="E52">
            <v>86.633663366336634</v>
          </cell>
        </row>
        <row r="53">
          <cell r="B53" t="str">
            <v>プリント配線板設計作業</v>
          </cell>
          <cell r="C53">
            <v>2</v>
          </cell>
          <cell r="D53">
            <v>1</v>
          </cell>
          <cell r="E53">
            <v>50</v>
          </cell>
        </row>
        <row r="54">
          <cell r="B54" t="str">
            <v>プリント配線板製造作業</v>
          </cell>
          <cell r="C54">
            <v>402</v>
          </cell>
          <cell r="D54">
            <v>349</v>
          </cell>
          <cell r="E54">
            <v>86.815920398009951</v>
          </cell>
        </row>
        <row r="55">
          <cell r="B55" t="str">
            <v>冷凍空気調和機器施工</v>
          </cell>
          <cell r="C55">
            <v>349</v>
          </cell>
          <cell r="D55">
            <v>295</v>
          </cell>
          <cell r="E55">
            <v>84.527220630372497</v>
          </cell>
        </row>
        <row r="56">
          <cell r="B56" t="str">
            <v>冷凍空気調和機器施工作業</v>
          </cell>
          <cell r="C56">
            <v>349</v>
          </cell>
          <cell r="D56">
            <v>295</v>
          </cell>
          <cell r="E56">
            <v>84.527220630372497</v>
          </cell>
        </row>
        <row r="57">
          <cell r="B57" t="str">
            <v>染色</v>
          </cell>
          <cell r="C57">
            <v>251</v>
          </cell>
          <cell r="D57">
            <v>236</v>
          </cell>
          <cell r="E57">
            <v>94.023904382470121</v>
          </cell>
        </row>
        <row r="58">
          <cell r="B58" t="str">
            <v>糸浸染作業</v>
          </cell>
          <cell r="C58">
            <v>64</v>
          </cell>
          <cell r="D58">
            <v>63</v>
          </cell>
          <cell r="E58">
            <v>98.4375</v>
          </cell>
        </row>
        <row r="59">
          <cell r="B59" t="str">
            <v>織物・ニット浸染作業</v>
          </cell>
          <cell r="C59">
            <v>187</v>
          </cell>
          <cell r="D59">
            <v>173</v>
          </cell>
          <cell r="E59">
            <v>92.513368983957221</v>
          </cell>
        </row>
        <row r="60">
          <cell r="B60" t="str">
            <v>ニット製品製造</v>
          </cell>
          <cell r="C60">
            <v>135</v>
          </cell>
          <cell r="D60">
            <v>130</v>
          </cell>
          <cell r="E60">
            <v>96.296296296296291</v>
          </cell>
        </row>
        <row r="61">
          <cell r="B61" t="str">
            <v>丸編みニット製造作業</v>
          </cell>
          <cell r="C61">
            <v>25</v>
          </cell>
          <cell r="D61">
            <v>25</v>
          </cell>
          <cell r="E61">
            <v>100</v>
          </cell>
        </row>
        <row r="62">
          <cell r="B62" t="str">
            <v>靴下製造作業</v>
          </cell>
          <cell r="C62">
            <v>110</v>
          </cell>
          <cell r="D62">
            <v>105</v>
          </cell>
          <cell r="E62">
            <v>95.454545454545453</v>
          </cell>
        </row>
        <row r="63">
          <cell r="B63" t="str">
            <v>婦人子供服製造</v>
          </cell>
          <cell r="C63">
            <v>5248</v>
          </cell>
          <cell r="D63">
            <v>4566</v>
          </cell>
          <cell r="E63">
            <v>87.004573170731703</v>
          </cell>
        </row>
        <row r="64">
          <cell r="B64" t="str">
            <v>婦人子供既製服縫製作業</v>
          </cell>
          <cell r="C64">
            <v>5248</v>
          </cell>
          <cell r="D64">
            <v>4566</v>
          </cell>
          <cell r="E64">
            <v>87.004573170731703</v>
          </cell>
        </row>
        <row r="65">
          <cell r="B65" t="str">
            <v>紳士服製造</v>
          </cell>
          <cell r="C65">
            <v>470</v>
          </cell>
          <cell r="D65">
            <v>409</v>
          </cell>
          <cell r="E65">
            <v>87.021276595744681</v>
          </cell>
        </row>
        <row r="66">
          <cell r="B66" t="str">
            <v>紳士既製服製造作業</v>
          </cell>
          <cell r="C66">
            <v>470</v>
          </cell>
          <cell r="D66">
            <v>409</v>
          </cell>
          <cell r="E66">
            <v>87.021276595744681</v>
          </cell>
        </row>
        <row r="67">
          <cell r="B67" t="str">
            <v>寝具製作</v>
          </cell>
          <cell r="C67">
            <v>144</v>
          </cell>
          <cell r="D67">
            <v>139</v>
          </cell>
          <cell r="E67">
            <v>96.527777777777786</v>
          </cell>
        </row>
        <row r="68">
          <cell r="B68" t="str">
            <v>寝具製作作業</v>
          </cell>
          <cell r="C68">
            <v>144</v>
          </cell>
          <cell r="D68">
            <v>139</v>
          </cell>
          <cell r="E68">
            <v>96.527777777777786</v>
          </cell>
        </row>
        <row r="69">
          <cell r="B69" t="str">
            <v>帆布製品製造</v>
          </cell>
          <cell r="C69">
            <v>323</v>
          </cell>
          <cell r="D69">
            <v>295</v>
          </cell>
          <cell r="E69">
            <v>91.331269349845201</v>
          </cell>
        </row>
        <row r="70">
          <cell r="B70" t="str">
            <v>帆布製品製造作業</v>
          </cell>
          <cell r="C70">
            <v>323</v>
          </cell>
          <cell r="D70">
            <v>295</v>
          </cell>
          <cell r="E70">
            <v>91.331269349845201</v>
          </cell>
        </row>
        <row r="71">
          <cell r="B71" t="str">
            <v>布はく縫製</v>
          </cell>
          <cell r="C71">
            <v>67</v>
          </cell>
          <cell r="D71">
            <v>60</v>
          </cell>
          <cell r="E71">
            <v>89.552238805970148</v>
          </cell>
        </row>
        <row r="72">
          <cell r="B72" t="str">
            <v>ワイシャツ製造作業</v>
          </cell>
          <cell r="C72">
            <v>67</v>
          </cell>
          <cell r="D72">
            <v>60</v>
          </cell>
          <cell r="E72">
            <v>89.552238805970148</v>
          </cell>
        </row>
        <row r="73">
          <cell r="B73" t="str">
            <v>家具製作</v>
          </cell>
          <cell r="C73">
            <v>769</v>
          </cell>
          <cell r="D73">
            <v>694</v>
          </cell>
          <cell r="E73">
            <v>90.247074122236668</v>
          </cell>
        </row>
        <row r="74">
          <cell r="B74" t="str">
            <v>家具手加工作業</v>
          </cell>
          <cell r="C74">
            <v>769</v>
          </cell>
          <cell r="D74">
            <v>694</v>
          </cell>
          <cell r="E74">
            <v>90.247074122236668</v>
          </cell>
        </row>
        <row r="75">
          <cell r="B75" t="str">
            <v>建具製作</v>
          </cell>
          <cell r="C75">
            <v>139</v>
          </cell>
          <cell r="D75">
            <v>120</v>
          </cell>
          <cell r="E75">
            <v>86.330935251798564</v>
          </cell>
        </row>
        <row r="76">
          <cell r="B76" t="str">
            <v>木製建具手加工作業</v>
          </cell>
          <cell r="C76">
            <v>139</v>
          </cell>
          <cell r="D76">
            <v>120</v>
          </cell>
          <cell r="E76">
            <v>86.330935251798564</v>
          </cell>
        </row>
        <row r="77">
          <cell r="B77" t="str">
            <v>紙器・段ボール箱製造</v>
          </cell>
          <cell r="C77">
            <v>839</v>
          </cell>
          <cell r="D77">
            <v>798</v>
          </cell>
          <cell r="E77">
            <v>95.113230035756857</v>
          </cell>
        </row>
        <row r="78">
          <cell r="B78" t="str">
            <v>印刷箱打抜き作業</v>
          </cell>
          <cell r="C78">
            <v>260</v>
          </cell>
          <cell r="D78">
            <v>249</v>
          </cell>
          <cell r="E78">
            <v>95.769230769230774</v>
          </cell>
        </row>
        <row r="79">
          <cell r="B79" t="str">
            <v>印刷箱製箱作業</v>
          </cell>
          <cell r="C79">
            <v>171</v>
          </cell>
          <cell r="D79">
            <v>168</v>
          </cell>
          <cell r="E79">
            <v>98.245614035087712</v>
          </cell>
        </row>
        <row r="80">
          <cell r="B80" t="str">
            <v>貼箱製造作業</v>
          </cell>
          <cell r="C80">
            <v>73</v>
          </cell>
          <cell r="D80">
            <v>70</v>
          </cell>
          <cell r="E80">
            <v>95.890410958904098</v>
          </cell>
        </row>
        <row r="81">
          <cell r="B81" t="str">
            <v>段ボール箱製造作業</v>
          </cell>
          <cell r="C81">
            <v>335</v>
          </cell>
          <cell r="D81">
            <v>311</v>
          </cell>
          <cell r="E81">
            <v>92.835820895522389</v>
          </cell>
        </row>
        <row r="82">
          <cell r="B82" t="str">
            <v>印刷</v>
          </cell>
          <cell r="C82">
            <v>422</v>
          </cell>
          <cell r="D82">
            <v>381</v>
          </cell>
          <cell r="E82">
            <v>90.284360189573462</v>
          </cell>
        </row>
        <row r="83">
          <cell r="B83" t="str">
            <v>オフセット印刷作業</v>
          </cell>
          <cell r="C83">
            <v>422</v>
          </cell>
          <cell r="D83">
            <v>381</v>
          </cell>
          <cell r="E83">
            <v>90.284360189573462</v>
          </cell>
        </row>
        <row r="84">
          <cell r="B84" t="str">
            <v>製本</v>
          </cell>
          <cell r="C84">
            <v>611</v>
          </cell>
          <cell r="D84">
            <v>559</v>
          </cell>
          <cell r="E84">
            <v>91.489361702127653</v>
          </cell>
        </row>
        <row r="85">
          <cell r="B85" t="str">
            <v>製本作業</v>
          </cell>
          <cell r="C85">
            <v>611</v>
          </cell>
          <cell r="D85">
            <v>559</v>
          </cell>
          <cell r="E85">
            <v>91.489361702127653</v>
          </cell>
        </row>
        <row r="86">
          <cell r="B86" t="str">
            <v>プラスチック成形</v>
          </cell>
          <cell r="C86">
            <v>6695</v>
          </cell>
          <cell r="D86">
            <v>6067</v>
          </cell>
          <cell r="E86">
            <v>90.619865571321881</v>
          </cell>
        </row>
        <row r="87">
          <cell r="B87" t="str">
            <v>圧縮成形作業</v>
          </cell>
          <cell r="C87">
            <v>550</v>
          </cell>
          <cell r="D87">
            <v>492</v>
          </cell>
          <cell r="E87">
            <v>89.454545454545453</v>
          </cell>
        </row>
        <row r="88">
          <cell r="B88" t="str">
            <v>射出成形作業</v>
          </cell>
          <cell r="C88">
            <v>5515</v>
          </cell>
          <cell r="D88">
            <v>4999</v>
          </cell>
          <cell r="E88">
            <v>90.643699002719856</v>
          </cell>
        </row>
        <row r="89">
          <cell r="B89" t="str">
            <v>インフレーション成形作業</v>
          </cell>
          <cell r="C89">
            <v>229</v>
          </cell>
          <cell r="D89">
            <v>216</v>
          </cell>
          <cell r="E89">
            <v>94.32314410480349</v>
          </cell>
        </row>
        <row r="90">
          <cell r="B90" t="str">
            <v>ブロー成形作業</v>
          </cell>
          <cell r="C90">
            <v>401</v>
          </cell>
          <cell r="D90">
            <v>360</v>
          </cell>
          <cell r="E90">
            <v>89.775561097256855</v>
          </cell>
        </row>
        <row r="91">
          <cell r="B91" t="str">
            <v>強化プラスチック成形</v>
          </cell>
          <cell r="C91">
            <v>259</v>
          </cell>
          <cell r="D91">
            <v>237</v>
          </cell>
          <cell r="E91">
            <v>91.505791505791507</v>
          </cell>
        </row>
        <row r="92">
          <cell r="B92" t="str">
            <v>手積み積層成形作業</v>
          </cell>
          <cell r="C92">
            <v>259</v>
          </cell>
          <cell r="D92">
            <v>237</v>
          </cell>
          <cell r="E92">
            <v>91.505791505791507</v>
          </cell>
        </row>
        <row r="93">
          <cell r="B93" t="str">
            <v>石材施工</v>
          </cell>
          <cell r="C93">
            <v>166</v>
          </cell>
          <cell r="D93">
            <v>150</v>
          </cell>
          <cell r="E93">
            <v>90.361445783132538</v>
          </cell>
        </row>
        <row r="94">
          <cell r="B94" t="str">
            <v>石材加工作業</v>
          </cell>
          <cell r="C94">
            <v>75</v>
          </cell>
          <cell r="D94">
            <v>69</v>
          </cell>
          <cell r="E94">
            <v>92</v>
          </cell>
        </row>
        <row r="95">
          <cell r="B95" t="str">
            <v>石張り作業</v>
          </cell>
          <cell r="C95">
            <v>91</v>
          </cell>
          <cell r="D95">
            <v>81</v>
          </cell>
          <cell r="E95">
            <v>89.010989010989007</v>
          </cell>
        </row>
        <row r="96">
          <cell r="B96" t="str">
            <v>パン製造</v>
          </cell>
          <cell r="C96">
            <v>2395</v>
          </cell>
          <cell r="D96">
            <v>2337</v>
          </cell>
          <cell r="E96">
            <v>97.578288100208766</v>
          </cell>
        </row>
        <row r="97">
          <cell r="B97" t="str">
            <v>パン製造作業</v>
          </cell>
          <cell r="C97">
            <v>2395</v>
          </cell>
          <cell r="D97">
            <v>2337</v>
          </cell>
          <cell r="E97">
            <v>97.578288100208766</v>
          </cell>
        </row>
        <row r="98">
          <cell r="B98" t="str">
            <v>ハム・ソーセージ・ベーコン製造</v>
          </cell>
          <cell r="C98">
            <v>907</v>
          </cell>
          <cell r="D98">
            <v>874</v>
          </cell>
          <cell r="E98">
            <v>96.361631753031972</v>
          </cell>
        </row>
        <row r="99">
          <cell r="B99" t="str">
            <v>ハム・ソーセージ・ベーコン製造作業</v>
          </cell>
          <cell r="C99">
            <v>907</v>
          </cell>
          <cell r="D99">
            <v>874</v>
          </cell>
          <cell r="E99">
            <v>96.361631753031972</v>
          </cell>
        </row>
        <row r="100">
          <cell r="B100" t="str">
            <v>水産練り製品製造</v>
          </cell>
          <cell r="C100">
            <v>515</v>
          </cell>
          <cell r="D100">
            <v>471</v>
          </cell>
          <cell r="E100">
            <v>91.456310679611647</v>
          </cell>
        </row>
        <row r="101">
          <cell r="B101" t="str">
            <v>かまぼこ製品製造作業</v>
          </cell>
          <cell r="C101">
            <v>515</v>
          </cell>
          <cell r="D101">
            <v>471</v>
          </cell>
          <cell r="E101">
            <v>91.456310679611647</v>
          </cell>
        </row>
        <row r="102">
          <cell r="B102" t="str">
            <v>建築大工</v>
          </cell>
          <cell r="C102">
            <v>1544</v>
          </cell>
          <cell r="D102">
            <v>1269</v>
          </cell>
          <cell r="E102">
            <v>82.189119170984455</v>
          </cell>
        </row>
        <row r="103">
          <cell r="B103" t="str">
            <v>大工工事作業</v>
          </cell>
          <cell r="C103">
            <v>1544</v>
          </cell>
          <cell r="D103">
            <v>1269</v>
          </cell>
          <cell r="E103">
            <v>82.189119170984455</v>
          </cell>
        </row>
        <row r="104">
          <cell r="B104" t="str">
            <v>かわらぶき</v>
          </cell>
          <cell r="C104">
            <v>172</v>
          </cell>
          <cell r="D104">
            <v>155</v>
          </cell>
          <cell r="E104">
            <v>90.116279069767444</v>
          </cell>
        </row>
        <row r="105">
          <cell r="B105" t="str">
            <v>かわらぶき作業</v>
          </cell>
          <cell r="C105">
            <v>172</v>
          </cell>
          <cell r="D105">
            <v>155</v>
          </cell>
          <cell r="E105">
            <v>90.116279069767444</v>
          </cell>
        </row>
        <row r="106">
          <cell r="B106" t="str">
            <v>とび</v>
          </cell>
          <cell r="C106">
            <v>12484</v>
          </cell>
          <cell r="D106">
            <v>10873</v>
          </cell>
          <cell r="E106">
            <v>87.095482217238057</v>
          </cell>
        </row>
        <row r="107">
          <cell r="B107" t="str">
            <v>とび作業</v>
          </cell>
          <cell r="C107">
            <v>12484</v>
          </cell>
          <cell r="D107">
            <v>10873</v>
          </cell>
          <cell r="E107">
            <v>87.095482217238057</v>
          </cell>
        </row>
        <row r="108">
          <cell r="B108" t="str">
            <v>左官</v>
          </cell>
          <cell r="C108">
            <v>1536</v>
          </cell>
          <cell r="D108">
            <v>1344</v>
          </cell>
          <cell r="E108">
            <v>87.5</v>
          </cell>
        </row>
        <row r="109">
          <cell r="B109" t="str">
            <v>左官作業</v>
          </cell>
          <cell r="C109">
            <v>1536</v>
          </cell>
          <cell r="D109">
            <v>1344</v>
          </cell>
          <cell r="E109">
            <v>87.5</v>
          </cell>
        </row>
        <row r="110">
          <cell r="B110" t="str">
            <v>築炉</v>
          </cell>
          <cell r="C110">
            <v>140</v>
          </cell>
          <cell r="D110">
            <v>136</v>
          </cell>
          <cell r="E110">
            <v>97.142857142857139</v>
          </cell>
        </row>
        <row r="111">
          <cell r="B111" t="str">
            <v>築炉作業</v>
          </cell>
          <cell r="C111">
            <v>140</v>
          </cell>
          <cell r="D111">
            <v>136</v>
          </cell>
          <cell r="E111">
            <v>97.142857142857139</v>
          </cell>
        </row>
        <row r="112">
          <cell r="B112" t="str">
            <v>タイル張り</v>
          </cell>
          <cell r="C112">
            <v>328</v>
          </cell>
          <cell r="D112">
            <v>279</v>
          </cell>
          <cell r="E112">
            <v>85.060975609756099</v>
          </cell>
        </row>
        <row r="113">
          <cell r="B113" t="str">
            <v>タイル張り作業</v>
          </cell>
          <cell r="C113">
            <v>328</v>
          </cell>
          <cell r="D113">
            <v>279</v>
          </cell>
          <cell r="E113">
            <v>85.060975609756099</v>
          </cell>
        </row>
        <row r="114">
          <cell r="B114" t="str">
            <v>配管</v>
          </cell>
          <cell r="C114">
            <v>1826</v>
          </cell>
          <cell r="D114">
            <v>1499</v>
          </cell>
          <cell r="E114">
            <v>82.092004381161004</v>
          </cell>
        </row>
        <row r="115">
          <cell r="B115" t="str">
            <v>建築配管作業</v>
          </cell>
          <cell r="C115">
            <v>1347</v>
          </cell>
          <cell r="D115">
            <v>1119</v>
          </cell>
          <cell r="E115">
            <v>83.073496659242764</v>
          </cell>
        </row>
        <row r="116">
          <cell r="B116" t="str">
            <v>プラント配管作業</v>
          </cell>
          <cell r="C116">
            <v>479</v>
          </cell>
          <cell r="D116">
            <v>380</v>
          </cell>
          <cell r="E116">
            <v>79.331941544885183</v>
          </cell>
        </row>
        <row r="117">
          <cell r="B117" t="str">
            <v>型枠施工</v>
          </cell>
          <cell r="C117">
            <v>5245</v>
          </cell>
          <cell r="D117">
            <v>4567</v>
          </cell>
          <cell r="E117">
            <v>87.073403241182078</v>
          </cell>
        </row>
        <row r="118">
          <cell r="B118" t="str">
            <v>型枠工事作業</v>
          </cell>
          <cell r="C118">
            <v>5245</v>
          </cell>
          <cell r="D118">
            <v>4567</v>
          </cell>
          <cell r="E118">
            <v>87.073403241182078</v>
          </cell>
        </row>
        <row r="119">
          <cell r="B119" t="str">
            <v>鉄筋施工</v>
          </cell>
          <cell r="C119">
            <v>4143</v>
          </cell>
          <cell r="D119">
            <v>3479</v>
          </cell>
          <cell r="E119">
            <v>83.972966449432775</v>
          </cell>
        </row>
        <row r="120">
          <cell r="B120" t="str">
            <v>鉄筋組立て作業</v>
          </cell>
          <cell r="C120">
            <v>4143</v>
          </cell>
          <cell r="D120">
            <v>3479</v>
          </cell>
          <cell r="E120">
            <v>83.972966449432775</v>
          </cell>
        </row>
        <row r="121">
          <cell r="B121" t="str">
            <v>コンクリート圧送施工</v>
          </cell>
          <cell r="C121">
            <v>353</v>
          </cell>
          <cell r="D121">
            <v>318</v>
          </cell>
          <cell r="E121">
            <v>90.084985835694056</v>
          </cell>
        </row>
        <row r="122">
          <cell r="B122" t="str">
            <v>コンクリート圧送工事作業</v>
          </cell>
          <cell r="C122">
            <v>353</v>
          </cell>
          <cell r="D122">
            <v>318</v>
          </cell>
          <cell r="E122">
            <v>90.084985835694056</v>
          </cell>
        </row>
        <row r="123">
          <cell r="B123" t="str">
            <v>防水施工</v>
          </cell>
          <cell r="C123">
            <v>1560</v>
          </cell>
          <cell r="D123">
            <v>1291</v>
          </cell>
          <cell r="E123">
            <v>82.756410256410248</v>
          </cell>
        </row>
        <row r="124">
          <cell r="B124" t="str">
            <v>シーリング防水工事作業</v>
          </cell>
          <cell r="C124">
            <v>1560</v>
          </cell>
          <cell r="D124">
            <v>1291</v>
          </cell>
          <cell r="E124">
            <v>82.756410256410248</v>
          </cell>
        </row>
        <row r="125">
          <cell r="B125" t="str">
            <v>内装仕上げ施工</v>
          </cell>
          <cell r="C125">
            <v>2345</v>
          </cell>
          <cell r="D125">
            <v>2118</v>
          </cell>
          <cell r="E125">
            <v>90.319829424307045</v>
          </cell>
        </row>
        <row r="126">
          <cell r="B126" t="str">
            <v>プラスチック系床仕上げ工事作業</v>
          </cell>
          <cell r="C126">
            <v>196</v>
          </cell>
          <cell r="D126">
            <v>163</v>
          </cell>
          <cell r="E126">
            <v>83.16326530612244</v>
          </cell>
        </row>
        <row r="127">
          <cell r="B127" t="str">
            <v>カーペット系床仕上げ工事作業</v>
          </cell>
          <cell r="C127">
            <v>81</v>
          </cell>
          <cell r="D127">
            <v>76</v>
          </cell>
          <cell r="E127">
            <v>93.827160493827151</v>
          </cell>
        </row>
        <row r="128">
          <cell r="B128" t="str">
            <v>鋼製下地工事作業</v>
          </cell>
          <cell r="C128">
            <v>353</v>
          </cell>
          <cell r="D128">
            <v>334</v>
          </cell>
          <cell r="E128">
            <v>94.617563739376777</v>
          </cell>
        </row>
        <row r="129">
          <cell r="B129" t="str">
            <v>ボード仕上げ工事作業</v>
          </cell>
          <cell r="C129">
            <v>1489</v>
          </cell>
          <cell r="D129">
            <v>1330</v>
          </cell>
          <cell r="E129">
            <v>89.321692411014112</v>
          </cell>
        </row>
        <row r="130">
          <cell r="B130" t="str">
            <v>カーテン工事作業</v>
          </cell>
          <cell r="C130">
            <v>226</v>
          </cell>
          <cell r="D130">
            <v>215</v>
          </cell>
          <cell r="E130">
            <v>95.13274336283186</v>
          </cell>
        </row>
        <row r="131">
          <cell r="B131" t="str">
            <v>熱絶縁施工</v>
          </cell>
          <cell r="C131">
            <v>611</v>
          </cell>
          <cell r="D131">
            <v>521</v>
          </cell>
          <cell r="E131">
            <v>85.270049099836328</v>
          </cell>
        </row>
        <row r="132">
          <cell r="B132" t="str">
            <v>保温保冷工事作業</v>
          </cell>
          <cell r="C132">
            <v>611</v>
          </cell>
          <cell r="D132">
            <v>521</v>
          </cell>
          <cell r="E132">
            <v>85.270049099836328</v>
          </cell>
        </row>
        <row r="133">
          <cell r="B133" t="str">
            <v>サッシ施工</v>
          </cell>
          <cell r="C133">
            <v>185</v>
          </cell>
          <cell r="D133">
            <v>157</v>
          </cell>
          <cell r="E133">
            <v>84.86486486486487</v>
          </cell>
        </row>
        <row r="134">
          <cell r="B134" t="str">
            <v>ビル用サッシ施工作業</v>
          </cell>
          <cell r="C134">
            <v>185</v>
          </cell>
          <cell r="D134">
            <v>157</v>
          </cell>
          <cell r="E134">
            <v>84.86486486486487</v>
          </cell>
        </row>
        <row r="135">
          <cell r="B135" t="str">
            <v>ウェルポイント施工</v>
          </cell>
          <cell r="C135">
            <v>8</v>
          </cell>
          <cell r="D135">
            <v>8</v>
          </cell>
          <cell r="E135">
            <v>100</v>
          </cell>
        </row>
        <row r="136">
          <cell r="B136" t="str">
            <v>ウェルポイント工事作業</v>
          </cell>
          <cell r="C136">
            <v>8</v>
          </cell>
          <cell r="D136">
            <v>8</v>
          </cell>
          <cell r="E136">
            <v>100</v>
          </cell>
        </row>
        <row r="137">
          <cell r="B137" t="str">
            <v>表装</v>
          </cell>
          <cell r="C137">
            <v>400</v>
          </cell>
          <cell r="D137">
            <v>321</v>
          </cell>
          <cell r="E137">
            <v>80.25</v>
          </cell>
        </row>
        <row r="138">
          <cell r="B138" t="str">
            <v>壁装作業</v>
          </cell>
          <cell r="C138">
            <v>400</v>
          </cell>
          <cell r="D138">
            <v>321</v>
          </cell>
          <cell r="E138">
            <v>80.25</v>
          </cell>
        </row>
        <row r="139">
          <cell r="B139" t="str">
            <v>塗装</v>
          </cell>
          <cell r="C139">
            <v>5216</v>
          </cell>
          <cell r="D139">
            <v>4614</v>
          </cell>
          <cell r="E139">
            <v>88.458588957055213</v>
          </cell>
        </row>
        <row r="140">
          <cell r="B140" t="str">
            <v>建築塗装作業</v>
          </cell>
          <cell r="C140">
            <v>1396</v>
          </cell>
          <cell r="D140">
            <v>1247</v>
          </cell>
          <cell r="E140">
            <v>89.326647564469923</v>
          </cell>
        </row>
        <row r="141">
          <cell r="B141" t="str">
            <v>金属塗装作業</v>
          </cell>
          <cell r="C141">
            <v>2272</v>
          </cell>
          <cell r="D141">
            <v>1977</v>
          </cell>
          <cell r="E141">
            <v>87.015845070422543</v>
          </cell>
        </row>
        <row r="142">
          <cell r="B142" t="str">
            <v>鋼橋塗装作業</v>
          </cell>
          <cell r="C142">
            <v>233</v>
          </cell>
          <cell r="D142">
            <v>216</v>
          </cell>
          <cell r="E142">
            <v>92.703862660944196</v>
          </cell>
        </row>
        <row r="143">
          <cell r="B143" t="str">
            <v>噴霧塗装作業</v>
          </cell>
          <cell r="C143">
            <v>1315</v>
          </cell>
          <cell r="D143">
            <v>1174</v>
          </cell>
          <cell r="E143">
            <v>89.277566539923953</v>
          </cell>
        </row>
        <row r="144">
          <cell r="B144" t="str">
            <v>工業包装</v>
          </cell>
          <cell r="C144">
            <v>5954</v>
          </cell>
          <cell r="D144">
            <v>5436</v>
          </cell>
          <cell r="E144">
            <v>91.299966409136715</v>
          </cell>
        </row>
        <row r="145">
          <cell r="B145" t="str">
            <v>工業包装作業</v>
          </cell>
          <cell r="C145">
            <v>5954</v>
          </cell>
          <cell r="D145">
            <v>5436</v>
          </cell>
          <cell r="E145">
            <v>91.299966409136715</v>
          </cell>
        </row>
        <row r="146">
          <cell r="B146" t="str">
            <v>ビルクリーニング</v>
          </cell>
          <cell r="C146">
            <v>3905</v>
          </cell>
          <cell r="D146">
            <v>3426</v>
          </cell>
          <cell r="E146">
            <v>87.733674775928293</v>
          </cell>
        </row>
        <row r="147">
          <cell r="B147" t="str">
            <v>ビルクリーニング作業</v>
          </cell>
          <cell r="C147">
            <v>3905</v>
          </cell>
          <cell r="D147">
            <v>3426</v>
          </cell>
          <cell r="E147">
            <v>87.733674775928293</v>
          </cell>
        </row>
        <row r="148">
          <cell r="B148" t="str">
            <v>　合　計</v>
          </cell>
          <cell r="C148">
            <v>90046</v>
          </cell>
          <cell r="D148">
            <v>80057</v>
          </cell>
          <cell r="E148">
            <v>88.906780978610939</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CC1D6-762F-41D5-8C97-5F8ABA61D3E8}">
  <sheetPr>
    <tabColor rgb="FFFFC000"/>
    <pageSetUpPr fitToPage="1"/>
  </sheetPr>
  <dimension ref="A1:J156"/>
  <sheetViews>
    <sheetView showGridLines="0" tabSelected="1" view="pageBreakPreview" zoomScaleNormal="100" zoomScaleSheetLayoutView="100" workbookViewId="0">
      <selection activeCell="F142" sqref="F142"/>
    </sheetView>
  </sheetViews>
  <sheetFormatPr defaultRowHeight="13.5"/>
  <cols>
    <col min="1" max="1" width="3.625" style="5" customWidth="1"/>
    <col min="2" max="2" width="31.5" style="5" customWidth="1"/>
    <col min="3" max="9" width="8.625" style="5" customWidth="1"/>
    <col min="10" max="10" width="9.5" style="5" bestFit="1" customWidth="1"/>
    <col min="11" max="247" width="9" style="5"/>
    <col min="248" max="248" width="3.625" style="5" customWidth="1"/>
    <col min="249" max="249" width="31.5" style="5" customWidth="1"/>
    <col min="250" max="257" width="8.625" style="5" customWidth="1"/>
    <col min="258" max="503" width="9" style="5"/>
    <col min="504" max="504" width="3.625" style="5" customWidth="1"/>
    <col min="505" max="505" width="31.5" style="5" customWidth="1"/>
    <col min="506" max="513" width="8.625" style="5" customWidth="1"/>
    <col min="514" max="759" width="9" style="5"/>
    <col min="760" max="760" width="3.625" style="5" customWidth="1"/>
    <col min="761" max="761" width="31.5" style="5" customWidth="1"/>
    <col min="762" max="769" width="8.625" style="5" customWidth="1"/>
    <col min="770" max="1015" width="9" style="5"/>
    <col min="1016" max="1016" width="3.625" style="5" customWidth="1"/>
    <col min="1017" max="1017" width="31.5" style="5" customWidth="1"/>
    <col min="1018" max="1025" width="8.625" style="5" customWidth="1"/>
    <col min="1026" max="1271" width="9" style="5"/>
    <col min="1272" max="1272" width="3.625" style="5" customWidth="1"/>
    <col min="1273" max="1273" width="31.5" style="5" customWidth="1"/>
    <col min="1274" max="1281" width="8.625" style="5" customWidth="1"/>
    <col min="1282" max="1527" width="9" style="5"/>
    <col min="1528" max="1528" width="3.625" style="5" customWidth="1"/>
    <col min="1529" max="1529" width="31.5" style="5" customWidth="1"/>
    <col min="1530" max="1537" width="8.625" style="5" customWidth="1"/>
    <col min="1538" max="1783" width="9" style="5"/>
    <col min="1784" max="1784" width="3.625" style="5" customWidth="1"/>
    <col min="1785" max="1785" width="31.5" style="5" customWidth="1"/>
    <col min="1786" max="1793" width="8.625" style="5" customWidth="1"/>
    <col min="1794" max="2039" width="9" style="5"/>
    <col min="2040" max="2040" width="3.625" style="5" customWidth="1"/>
    <col min="2041" max="2041" width="31.5" style="5" customWidth="1"/>
    <col min="2042" max="2049" width="8.625" style="5" customWidth="1"/>
    <col min="2050" max="2295" width="9" style="5"/>
    <col min="2296" max="2296" width="3.625" style="5" customWidth="1"/>
    <col min="2297" max="2297" width="31.5" style="5" customWidth="1"/>
    <col min="2298" max="2305" width="8.625" style="5" customWidth="1"/>
    <col min="2306" max="2551" width="9" style="5"/>
    <col min="2552" max="2552" width="3.625" style="5" customWidth="1"/>
    <col min="2553" max="2553" width="31.5" style="5" customWidth="1"/>
    <col min="2554" max="2561" width="8.625" style="5" customWidth="1"/>
    <col min="2562" max="2807" width="9" style="5"/>
    <col min="2808" max="2808" width="3.625" style="5" customWidth="1"/>
    <col min="2809" max="2809" width="31.5" style="5" customWidth="1"/>
    <col min="2810" max="2817" width="8.625" style="5" customWidth="1"/>
    <col min="2818" max="3063" width="9" style="5"/>
    <col min="3064" max="3064" width="3.625" style="5" customWidth="1"/>
    <col min="3065" max="3065" width="31.5" style="5" customWidth="1"/>
    <col min="3066" max="3073" width="8.625" style="5" customWidth="1"/>
    <col min="3074" max="3319" width="9" style="5"/>
    <col min="3320" max="3320" width="3.625" style="5" customWidth="1"/>
    <col min="3321" max="3321" width="31.5" style="5" customWidth="1"/>
    <col min="3322" max="3329" width="8.625" style="5" customWidth="1"/>
    <col min="3330" max="3575" width="9" style="5"/>
    <col min="3576" max="3576" width="3.625" style="5" customWidth="1"/>
    <col min="3577" max="3577" width="31.5" style="5" customWidth="1"/>
    <col min="3578" max="3585" width="8.625" style="5" customWidth="1"/>
    <col min="3586" max="3831" width="9" style="5"/>
    <col min="3832" max="3832" width="3.625" style="5" customWidth="1"/>
    <col min="3833" max="3833" width="31.5" style="5" customWidth="1"/>
    <col min="3834" max="3841" width="8.625" style="5" customWidth="1"/>
    <col min="3842" max="4087" width="9" style="5"/>
    <col min="4088" max="4088" width="3.625" style="5" customWidth="1"/>
    <col min="4089" max="4089" width="31.5" style="5" customWidth="1"/>
    <col min="4090" max="4097" width="8.625" style="5" customWidth="1"/>
    <col min="4098" max="4343" width="9" style="5"/>
    <col min="4344" max="4344" width="3.625" style="5" customWidth="1"/>
    <col min="4345" max="4345" width="31.5" style="5" customWidth="1"/>
    <col min="4346" max="4353" width="8.625" style="5" customWidth="1"/>
    <col min="4354" max="4599" width="9" style="5"/>
    <col min="4600" max="4600" width="3.625" style="5" customWidth="1"/>
    <col min="4601" max="4601" width="31.5" style="5" customWidth="1"/>
    <col min="4602" max="4609" width="8.625" style="5" customWidth="1"/>
    <col min="4610" max="4855" width="9" style="5"/>
    <col min="4856" max="4856" width="3.625" style="5" customWidth="1"/>
    <col min="4857" max="4857" width="31.5" style="5" customWidth="1"/>
    <col min="4858" max="4865" width="8.625" style="5" customWidth="1"/>
    <col min="4866" max="5111" width="9" style="5"/>
    <col min="5112" max="5112" width="3.625" style="5" customWidth="1"/>
    <col min="5113" max="5113" width="31.5" style="5" customWidth="1"/>
    <col min="5114" max="5121" width="8.625" style="5" customWidth="1"/>
    <col min="5122" max="5367" width="9" style="5"/>
    <col min="5368" max="5368" width="3.625" style="5" customWidth="1"/>
    <col min="5369" max="5369" width="31.5" style="5" customWidth="1"/>
    <col min="5370" max="5377" width="8.625" style="5" customWidth="1"/>
    <col min="5378" max="5623" width="9" style="5"/>
    <col min="5624" max="5624" width="3.625" style="5" customWidth="1"/>
    <col min="5625" max="5625" width="31.5" style="5" customWidth="1"/>
    <col min="5626" max="5633" width="8.625" style="5" customWidth="1"/>
    <col min="5634" max="5879" width="9" style="5"/>
    <col min="5880" max="5880" width="3.625" style="5" customWidth="1"/>
    <col min="5881" max="5881" width="31.5" style="5" customWidth="1"/>
    <col min="5882" max="5889" width="8.625" style="5" customWidth="1"/>
    <col min="5890" max="6135" width="9" style="5"/>
    <col min="6136" max="6136" width="3.625" style="5" customWidth="1"/>
    <col min="6137" max="6137" width="31.5" style="5" customWidth="1"/>
    <col min="6138" max="6145" width="8.625" style="5" customWidth="1"/>
    <col min="6146" max="6391" width="9" style="5"/>
    <col min="6392" max="6392" width="3.625" style="5" customWidth="1"/>
    <col min="6393" max="6393" width="31.5" style="5" customWidth="1"/>
    <col min="6394" max="6401" width="8.625" style="5" customWidth="1"/>
    <col min="6402" max="6647" width="9" style="5"/>
    <col min="6648" max="6648" width="3.625" style="5" customWidth="1"/>
    <col min="6649" max="6649" width="31.5" style="5" customWidth="1"/>
    <col min="6650" max="6657" width="8.625" style="5" customWidth="1"/>
    <col min="6658" max="6903" width="9" style="5"/>
    <col min="6904" max="6904" width="3.625" style="5" customWidth="1"/>
    <col min="6905" max="6905" width="31.5" style="5" customWidth="1"/>
    <col min="6906" max="6913" width="8.625" style="5" customWidth="1"/>
    <col min="6914" max="7159" width="9" style="5"/>
    <col min="7160" max="7160" width="3.625" style="5" customWidth="1"/>
    <col min="7161" max="7161" width="31.5" style="5" customWidth="1"/>
    <col min="7162" max="7169" width="8.625" style="5" customWidth="1"/>
    <col min="7170" max="7415" width="9" style="5"/>
    <col min="7416" max="7416" width="3.625" style="5" customWidth="1"/>
    <col min="7417" max="7417" width="31.5" style="5" customWidth="1"/>
    <col min="7418" max="7425" width="8.625" style="5" customWidth="1"/>
    <col min="7426" max="7671" width="9" style="5"/>
    <col min="7672" max="7672" width="3.625" style="5" customWidth="1"/>
    <col min="7673" max="7673" width="31.5" style="5" customWidth="1"/>
    <col min="7674" max="7681" width="8.625" style="5" customWidth="1"/>
    <col min="7682" max="7927" width="9" style="5"/>
    <col min="7928" max="7928" width="3.625" style="5" customWidth="1"/>
    <col min="7929" max="7929" width="31.5" style="5" customWidth="1"/>
    <col min="7930" max="7937" width="8.625" style="5" customWidth="1"/>
    <col min="7938" max="8183" width="9" style="5"/>
    <col min="8184" max="8184" width="3.625" style="5" customWidth="1"/>
    <col min="8185" max="8185" width="31.5" style="5" customWidth="1"/>
    <col min="8186" max="8193" width="8.625" style="5" customWidth="1"/>
    <col min="8194" max="8439" width="9" style="5"/>
    <col min="8440" max="8440" width="3.625" style="5" customWidth="1"/>
    <col min="8441" max="8441" width="31.5" style="5" customWidth="1"/>
    <col min="8442" max="8449" width="8.625" style="5" customWidth="1"/>
    <col min="8450" max="8695" width="9" style="5"/>
    <col min="8696" max="8696" width="3.625" style="5" customWidth="1"/>
    <col min="8697" max="8697" width="31.5" style="5" customWidth="1"/>
    <col min="8698" max="8705" width="8.625" style="5" customWidth="1"/>
    <col min="8706" max="8951" width="9" style="5"/>
    <col min="8952" max="8952" width="3.625" style="5" customWidth="1"/>
    <col min="8953" max="8953" width="31.5" style="5" customWidth="1"/>
    <col min="8954" max="8961" width="8.625" style="5" customWidth="1"/>
    <col min="8962" max="9207" width="9" style="5"/>
    <col min="9208" max="9208" width="3.625" style="5" customWidth="1"/>
    <col min="9209" max="9209" width="31.5" style="5" customWidth="1"/>
    <col min="9210" max="9217" width="8.625" style="5" customWidth="1"/>
    <col min="9218" max="9463" width="9" style="5"/>
    <col min="9464" max="9464" width="3.625" style="5" customWidth="1"/>
    <col min="9465" max="9465" width="31.5" style="5" customWidth="1"/>
    <col min="9466" max="9473" width="8.625" style="5" customWidth="1"/>
    <col min="9474" max="9719" width="9" style="5"/>
    <col min="9720" max="9720" width="3.625" style="5" customWidth="1"/>
    <col min="9721" max="9721" width="31.5" style="5" customWidth="1"/>
    <col min="9722" max="9729" width="8.625" style="5" customWidth="1"/>
    <col min="9730" max="9975" width="9" style="5"/>
    <col min="9976" max="9976" width="3.625" style="5" customWidth="1"/>
    <col min="9977" max="9977" width="31.5" style="5" customWidth="1"/>
    <col min="9978" max="9985" width="8.625" style="5" customWidth="1"/>
    <col min="9986" max="10231" width="9" style="5"/>
    <col min="10232" max="10232" width="3.625" style="5" customWidth="1"/>
    <col min="10233" max="10233" width="31.5" style="5" customWidth="1"/>
    <col min="10234" max="10241" width="8.625" style="5" customWidth="1"/>
    <col min="10242" max="10487" width="9" style="5"/>
    <col min="10488" max="10488" width="3.625" style="5" customWidth="1"/>
    <col min="10489" max="10489" width="31.5" style="5" customWidth="1"/>
    <col min="10490" max="10497" width="8.625" style="5" customWidth="1"/>
    <col min="10498" max="10743" width="9" style="5"/>
    <col min="10744" max="10744" width="3.625" style="5" customWidth="1"/>
    <col min="10745" max="10745" width="31.5" style="5" customWidth="1"/>
    <col min="10746" max="10753" width="8.625" style="5" customWidth="1"/>
    <col min="10754" max="10999" width="9" style="5"/>
    <col min="11000" max="11000" width="3.625" style="5" customWidth="1"/>
    <col min="11001" max="11001" width="31.5" style="5" customWidth="1"/>
    <col min="11002" max="11009" width="8.625" style="5" customWidth="1"/>
    <col min="11010" max="11255" width="9" style="5"/>
    <col min="11256" max="11256" width="3.625" style="5" customWidth="1"/>
    <col min="11257" max="11257" width="31.5" style="5" customWidth="1"/>
    <col min="11258" max="11265" width="8.625" style="5" customWidth="1"/>
    <col min="11266" max="11511" width="9" style="5"/>
    <col min="11512" max="11512" width="3.625" style="5" customWidth="1"/>
    <col min="11513" max="11513" width="31.5" style="5" customWidth="1"/>
    <col min="11514" max="11521" width="8.625" style="5" customWidth="1"/>
    <col min="11522" max="11767" width="9" style="5"/>
    <col min="11768" max="11768" width="3.625" style="5" customWidth="1"/>
    <col min="11769" max="11769" width="31.5" style="5" customWidth="1"/>
    <col min="11770" max="11777" width="8.625" style="5" customWidth="1"/>
    <col min="11778" max="12023" width="9" style="5"/>
    <col min="12024" max="12024" width="3.625" style="5" customWidth="1"/>
    <col min="12025" max="12025" width="31.5" style="5" customWidth="1"/>
    <col min="12026" max="12033" width="8.625" style="5" customWidth="1"/>
    <col min="12034" max="12279" width="9" style="5"/>
    <col min="12280" max="12280" width="3.625" style="5" customWidth="1"/>
    <col min="12281" max="12281" width="31.5" style="5" customWidth="1"/>
    <col min="12282" max="12289" width="8.625" style="5" customWidth="1"/>
    <col min="12290" max="12535" width="9" style="5"/>
    <col min="12536" max="12536" width="3.625" style="5" customWidth="1"/>
    <col min="12537" max="12537" width="31.5" style="5" customWidth="1"/>
    <col min="12538" max="12545" width="8.625" style="5" customWidth="1"/>
    <col min="12546" max="12791" width="9" style="5"/>
    <col min="12792" max="12792" width="3.625" style="5" customWidth="1"/>
    <col min="12793" max="12793" width="31.5" style="5" customWidth="1"/>
    <col min="12794" max="12801" width="8.625" style="5" customWidth="1"/>
    <col min="12802" max="13047" width="9" style="5"/>
    <col min="13048" max="13048" width="3.625" style="5" customWidth="1"/>
    <col min="13049" max="13049" width="31.5" style="5" customWidth="1"/>
    <col min="13050" max="13057" width="8.625" style="5" customWidth="1"/>
    <col min="13058" max="13303" width="9" style="5"/>
    <col min="13304" max="13304" width="3.625" style="5" customWidth="1"/>
    <col min="13305" max="13305" width="31.5" style="5" customWidth="1"/>
    <col min="13306" max="13313" width="8.625" style="5" customWidth="1"/>
    <col min="13314" max="13559" width="9" style="5"/>
    <col min="13560" max="13560" width="3.625" style="5" customWidth="1"/>
    <col min="13561" max="13561" width="31.5" style="5" customWidth="1"/>
    <col min="13562" max="13569" width="8.625" style="5" customWidth="1"/>
    <col min="13570" max="13815" width="9" style="5"/>
    <col min="13816" max="13816" width="3.625" style="5" customWidth="1"/>
    <col min="13817" max="13817" width="31.5" style="5" customWidth="1"/>
    <col min="13818" max="13825" width="8.625" style="5" customWidth="1"/>
    <col min="13826" max="14071" width="9" style="5"/>
    <col min="14072" max="14072" width="3.625" style="5" customWidth="1"/>
    <col min="14073" max="14073" width="31.5" style="5" customWidth="1"/>
    <col min="14074" max="14081" width="8.625" style="5" customWidth="1"/>
    <col min="14082" max="14327" width="9" style="5"/>
    <col min="14328" max="14328" width="3.625" style="5" customWidth="1"/>
    <col min="14329" max="14329" width="31.5" style="5" customWidth="1"/>
    <col min="14330" max="14337" width="8.625" style="5" customWidth="1"/>
    <col min="14338" max="14583" width="9" style="5"/>
    <col min="14584" max="14584" width="3.625" style="5" customWidth="1"/>
    <col min="14585" max="14585" width="31.5" style="5" customWidth="1"/>
    <col min="14586" max="14593" width="8.625" style="5" customWidth="1"/>
    <col min="14594" max="14839" width="9" style="5"/>
    <col min="14840" max="14840" width="3.625" style="5" customWidth="1"/>
    <col min="14841" max="14841" width="31.5" style="5" customWidth="1"/>
    <col min="14842" max="14849" width="8.625" style="5" customWidth="1"/>
    <col min="14850" max="15095" width="9" style="5"/>
    <col min="15096" max="15096" width="3.625" style="5" customWidth="1"/>
    <col min="15097" max="15097" width="31.5" style="5" customWidth="1"/>
    <col min="15098" max="15105" width="8.625" style="5" customWidth="1"/>
    <col min="15106" max="15351" width="9" style="5"/>
    <col min="15352" max="15352" width="3.625" style="5" customWidth="1"/>
    <col min="15353" max="15353" width="31.5" style="5" customWidth="1"/>
    <col min="15354" max="15361" width="8.625" style="5" customWidth="1"/>
    <col min="15362" max="15607" width="9" style="5"/>
    <col min="15608" max="15608" width="3.625" style="5" customWidth="1"/>
    <col min="15609" max="15609" width="31.5" style="5" customWidth="1"/>
    <col min="15610" max="15617" width="8.625" style="5" customWidth="1"/>
    <col min="15618" max="15863" width="9" style="5"/>
    <col min="15864" max="15864" width="3.625" style="5" customWidth="1"/>
    <col min="15865" max="15865" width="31.5" style="5" customWidth="1"/>
    <col min="15866" max="15873" width="8.625" style="5" customWidth="1"/>
    <col min="15874" max="16119" width="9" style="5"/>
    <col min="16120" max="16120" width="3.625" style="5" customWidth="1"/>
    <col min="16121" max="16121" width="31.5" style="5" customWidth="1"/>
    <col min="16122" max="16129" width="8.625" style="5" customWidth="1"/>
    <col min="16130" max="16384" width="9" style="5"/>
  </cols>
  <sheetData>
    <row r="1" spans="1:9" ht="15" customHeight="1">
      <c r="A1" s="2"/>
      <c r="B1" s="3" t="s">
        <v>0</v>
      </c>
      <c r="C1" s="4"/>
      <c r="D1" s="4"/>
      <c r="E1" s="4"/>
      <c r="F1" s="4"/>
      <c r="G1" s="4"/>
      <c r="H1" s="4"/>
      <c r="I1" s="4"/>
    </row>
    <row r="2" spans="1:9" ht="15" customHeight="1">
      <c r="A2" s="2"/>
      <c r="B2" s="2"/>
      <c r="C2" s="4"/>
      <c r="D2" s="4"/>
      <c r="E2" s="4"/>
      <c r="F2" s="4"/>
      <c r="G2" s="4"/>
      <c r="H2" s="4"/>
      <c r="I2" s="4"/>
    </row>
    <row r="3" spans="1:9" ht="15" customHeight="1">
      <c r="A3" s="6" t="s">
        <v>1</v>
      </c>
      <c r="B3" s="7"/>
      <c r="C3" s="8" t="s">
        <v>2</v>
      </c>
      <c r="D3" s="8" t="s">
        <v>3</v>
      </c>
      <c r="E3" s="8" t="s">
        <v>4</v>
      </c>
      <c r="F3" s="8" t="s">
        <v>5</v>
      </c>
      <c r="G3" s="8" t="s">
        <v>6</v>
      </c>
      <c r="H3" s="8" t="s">
        <v>7</v>
      </c>
      <c r="I3" s="8" t="s">
        <v>8</v>
      </c>
    </row>
    <row r="4" spans="1:9" ht="15" customHeight="1">
      <c r="A4" s="9" t="s">
        <v>9</v>
      </c>
      <c r="B4" s="10"/>
      <c r="C4" s="11"/>
      <c r="D4" s="11"/>
      <c r="E4" s="11"/>
      <c r="F4" s="11"/>
      <c r="G4" s="11"/>
      <c r="H4" s="11"/>
      <c r="I4" s="12"/>
    </row>
    <row r="5" spans="1:9" ht="15" customHeight="1">
      <c r="A5" s="13">
        <v>17</v>
      </c>
      <c r="B5" s="14" t="s">
        <v>10</v>
      </c>
      <c r="C5" s="1">
        <v>167</v>
      </c>
      <c r="D5" s="1">
        <v>141</v>
      </c>
      <c r="E5" s="1">
        <v>58</v>
      </c>
      <c r="F5" s="1">
        <v>119</v>
      </c>
      <c r="G5" s="1">
        <v>171</v>
      </c>
      <c r="H5" s="1">
        <f>VLOOKUP(B5,'[1]〇第６表（基礎級）'!$B$5:$E$148,2,FALSE)</f>
        <v>188</v>
      </c>
      <c r="I5" s="15">
        <f>IF(COUNT(C5:H5)&gt;0,SUM(C5:H5),"")</f>
        <v>844</v>
      </c>
    </row>
    <row r="6" spans="1:9" ht="15" customHeight="1">
      <c r="A6" s="16" t="s">
        <v>11</v>
      </c>
      <c r="B6" s="17" t="s">
        <v>12</v>
      </c>
      <c r="C6" s="1">
        <v>39</v>
      </c>
      <c r="D6" s="1">
        <v>31</v>
      </c>
      <c r="E6" s="1">
        <v>21</v>
      </c>
      <c r="F6" s="1">
        <v>35</v>
      </c>
      <c r="G6" s="1">
        <v>29</v>
      </c>
      <c r="H6" s="1">
        <f>VLOOKUP(B6,'[1]〇第６表（基礎級）'!$B$5:$E$148,2,FALSE)</f>
        <v>48</v>
      </c>
      <c r="I6" s="15">
        <f t="shared" ref="I6:I69" si="0">IF(COUNT(C6:H6)&gt;0,SUM(C6:H6),"")</f>
        <v>203</v>
      </c>
    </row>
    <row r="7" spans="1:9" ht="15" customHeight="1">
      <c r="A7" s="18" t="s">
        <v>11</v>
      </c>
      <c r="B7" s="17" t="s">
        <v>13</v>
      </c>
      <c r="C7" s="1">
        <v>128</v>
      </c>
      <c r="D7" s="1">
        <v>110</v>
      </c>
      <c r="E7" s="1">
        <v>37</v>
      </c>
      <c r="F7" s="1">
        <v>84</v>
      </c>
      <c r="G7" s="1">
        <v>142</v>
      </c>
      <c r="H7" s="1">
        <f>VLOOKUP(B7,'[1]〇第６表（基礎級）'!$B$5:$E$148,2,FALSE)</f>
        <v>140</v>
      </c>
      <c r="I7" s="15">
        <f t="shared" si="0"/>
        <v>641</v>
      </c>
    </row>
    <row r="8" spans="1:9" ht="15" customHeight="1">
      <c r="A8" s="13">
        <v>19</v>
      </c>
      <c r="B8" s="19" t="s">
        <v>14</v>
      </c>
      <c r="C8" s="1">
        <v>1745</v>
      </c>
      <c r="D8" s="1">
        <v>1029</v>
      </c>
      <c r="E8" s="1">
        <v>377</v>
      </c>
      <c r="F8" s="1">
        <v>1001</v>
      </c>
      <c r="G8" s="1">
        <v>1373</v>
      </c>
      <c r="H8" s="1">
        <f>VLOOKUP(B8,'[1]〇第６表（基礎級）'!$B$5:$E$148,2,FALSE)</f>
        <v>1147</v>
      </c>
      <c r="I8" s="15">
        <f t="shared" si="0"/>
        <v>6672</v>
      </c>
    </row>
    <row r="9" spans="1:9" ht="15" customHeight="1">
      <c r="A9" s="20"/>
      <c r="B9" s="17" t="s">
        <v>15</v>
      </c>
      <c r="C9" s="1">
        <v>1223</v>
      </c>
      <c r="D9" s="1">
        <v>681</v>
      </c>
      <c r="E9" s="1">
        <v>258</v>
      </c>
      <c r="F9" s="1">
        <v>664</v>
      </c>
      <c r="G9" s="1">
        <v>985</v>
      </c>
      <c r="H9" s="1">
        <f>VLOOKUP(B9,'[1]〇第６表（基礎級）'!$B$5:$E$148,2,FALSE)</f>
        <v>833</v>
      </c>
      <c r="I9" s="15">
        <f t="shared" si="0"/>
        <v>4644</v>
      </c>
    </row>
    <row r="10" spans="1:9" ht="15" customHeight="1">
      <c r="A10" s="20"/>
      <c r="B10" s="21" t="s">
        <v>16</v>
      </c>
      <c r="C10" s="1">
        <v>522</v>
      </c>
      <c r="D10" s="1">
        <v>348</v>
      </c>
      <c r="E10" s="1">
        <v>119</v>
      </c>
      <c r="F10" s="1">
        <v>337</v>
      </c>
      <c r="G10" s="1">
        <v>388</v>
      </c>
      <c r="H10" s="1">
        <f>VLOOKUP(B10,'[1]〇第６表（基礎級）'!$B$5:$E$148,2,FALSE)</f>
        <v>314</v>
      </c>
      <c r="I10" s="15">
        <f t="shared" si="0"/>
        <v>2028</v>
      </c>
    </row>
    <row r="11" spans="1:9" ht="15" customHeight="1">
      <c r="A11" s="13">
        <v>20</v>
      </c>
      <c r="B11" s="19" t="s">
        <v>17</v>
      </c>
      <c r="C11" s="1">
        <v>232</v>
      </c>
      <c r="D11" s="1">
        <v>140</v>
      </c>
      <c r="E11" s="1">
        <v>37</v>
      </c>
      <c r="F11" s="1">
        <v>100</v>
      </c>
      <c r="G11" s="1">
        <v>159</v>
      </c>
      <c r="H11" s="1">
        <f>VLOOKUP(B11,'[1]〇第６表（基礎級）'!$B$5:$E$148,2,FALSE)</f>
        <v>131</v>
      </c>
      <c r="I11" s="15">
        <f t="shared" si="0"/>
        <v>799</v>
      </c>
    </row>
    <row r="12" spans="1:9" ht="15" customHeight="1">
      <c r="A12" s="20"/>
      <c r="B12" s="17" t="s">
        <v>18</v>
      </c>
      <c r="C12" s="1">
        <v>50</v>
      </c>
      <c r="D12" s="1">
        <v>20</v>
      </c>
      <c r="E12" s="1">
        <v>11</v>
      </c>
      <c r="F12" s="1">
        <v>28</v>
      </c>
      <c r="G12" s="1">
        <v>43</v>
      </c>
      <c r="H12" s="1">
        <f>VLOOKUP(B12,'[1]〇第６表（基礎級）'!$B$5:$E$148,2,FALSE)</f>
        <v>53</v>
      </c>
      <c r="I12" s="15">
        <f t="shared" si="0"/>
        <v>205</v>
      </c>
    </row>
    <row r="13" spans="1:9" ht="15" customHeight="1">
      <c r="A13" s="22"/>
      <c r="B13" s="21" t="s">
        <v>19</v>
      </c>
      <c r="C13" s="1">
        <v>182</v>
      </c>
      <c r="D13" s="1">
        <v>120</v>
      </c>
      <c r="E13" s="1">
        <v>26</v>
      </c>
      <c r="F13" s="1">
        <v>72</v>
      </c>
      <c r="G13" s="1">
        <v>116</v>
      </c>
      <c r="H13" s="1">
        <f>VLOOKUP(B13,'[1]〇第６表（基礎級）'!$B$5:$E$148,2,FALSE)</f>
        <v>78</v>
      </c>
      <c r="I13" s="15">
        <f t="shared" si="0"/>
        <v>594</v>
      </c>
    </row>
    <row r="14" spans="1:9" ht="15" customHeight="1">
      <c r="A14" s="13">
        <v>23</v>
      </c>
      <c r="B14" s="19" t="s">
        <v>20</v>
      </c>
      <c r="C14" s="1">
        <v>6389</v>
      </c>
      <c r="D14" s="1">
        <v>3780</v>
      </c>
      <c r="E14" s="1">
        <v>1286</v>
      </c>
      <c r="F14" s="1">
        <v>3009</v>
      </c>
      <c r="G14" s="1">
        <v>4226</v>
      </c>
      <c r="H14" s="1">
        <f>VLOOKUP(B14,'[1]〇第６表（基礎級）'!$B$5:$E$148,2,FALSE)</f>
        <v>3505</v>
      </c>
      <c r="I14" s="15">
        <f t="shared" si="0"/>
        <v>22195</v>
      </c>
    </row>
    <row r="15" spans="1:9" ht="15" customHeight="1">
      <c r="A15" s="20"/>
      <c r="B15" s="17" t="s">
        <v>21</v>
      </c>
      <c r="C15" s="1">
        <v>2595</v>
      </c>
      <c r="D15" s="1">
        <v>931</v>
      </c>
      <c r="E15" s="1">
        <v>315</v>
      </c>
      <c r="F15" s="1">
        <v>618</v>
      </c>
      <c r="G15" s="1">
        <v>736</v>
      </c>
      <c r="H15" s="1">
        <f>VLOOKUP(B15,'[1]〇第６表（基礎級）'!$B$5:$E$148,2,FALSE)</f>
        <v>658</v>
      </c>
      <c r="I15" s="15">
        <f t="shared" si="0"/>
        <v>5853</v>
      </c>
    </row>
    <row r="16" spans="1:9" ht="15" customHeight="1">
      <c r="A16" s="20"/>
      <c r="B16" s="17" t="s">
        <v>22</v>
      </c>
      <c r="C16" s="1">
        <v>1452</v>
      </c>
      <c r="D16" s="1">
        <v>1333</v>
      </c>
      <c r="E16" s="1">
        <v>411</v>
      </c>
      <c r="F16" s="1">
        <v>1132</v>
      </c>
      <c r="G16" s="1">
        <v>1474</v>
      </c>
      <c r="H16" s="1">
        <f>VLOOKUP(B16,'[1]〇第６表（基礎級）'!$B$5:$E$148,2,FALSE)</f>
        <v>1185</v>
      </c>
      <c r="I16" s="15">
        <f t="shared" si="0"/>
        <v>6987</v>
      </c>
    </row>
    <row r="17" spans="1:9" ht="15" customHeight="1">
      <c r="A17" s="20"/>
      <c r="B17" s="17" t="s">
        <v>23</v>
      </c>
      <c r="C17" s="1">
        <v>1336</v>
      </c>
      <c r="D17" s="1">
        <v>691</v>
      </c>
      <c r="E17" s="1">
        <v>255</v>
      </c>
      <c r="F17" s="1">
        <v>435</v>
      </c>
      <c r="G17" s="1">
        <v>681</v>
      </c>
      <c r="H17" s="1">
        <f>VLOOKUP(B17,'[1]〇第６表（基礎級）'!$B$5:$E$148,2,FALSE)</f>
        <v>621</v>
      </c>
      <c r="I17" s="15">
        <f t="shared" si="0"/>
        <v>4019</v>
      </c>
    </row>
    <row r="18" spans="1:9" ht="15" customHeight="1">
      <c r="A18" s="22"/>
      <c r="B18" s="21" t="s">
        <v>24</v>
      </c>
      <c r="C18" s="1">
        <v>1006</v>
      </c>
      <c r="D18" s="1">
        <v>825</v>
      </c>
      <c r="E18" s="1">
        <v>305</v>
      </c>
      <c r="F18" s="1">
        <v>824</v>
      </c>
      <c r="G18" s="1">
        <v>1335</v>
      </c>
      <c r="H18" s="1">
        <f>VLOOKUP(B18,'[1]〇第６表（基礎級）'!$B$5:$E$148,2,FALSE)</f>
        <v>1041</v>
      </c>
      <c r="I18" s="15">
        <f t="shared" si="0"/>
        <v>5336</v>
      </c>
    </row>
    <row r="19" spans="1:9" ht="15" customHeight="1">
      <c r="A19" s="13">
        <v>26</v>
      </c>
      <c r="B19" s="19" t="s">
        <v>25</v>
      </c>
      <c r="C19" s="1">
        <v>4764</v>
      </c>
      <c r="D19" s="1">
        <v>2870</v>
      </c>
      <c r="E19" s="1">
        <v>1113</v>
      </c>
      <c r="F19" s="1">
        <v>2537</v>
      </c>
      <c r="G19" s="1">
        <v>3373</v>
      </c>
      <c r="H19" s="1">
        <f>VLOOKUP(B19,'[1]〇第６表（基礎級）'!$B$5:$E$148,2,FALSE)</f>
        <v>3049</v>
      </c>
      <c r="I19" s="15">
        <f t="shared" si="0"/>
        <v>17706</v>
      </c>
    </row>
    <row r="20" spans="1:9" ht="15" customHeight="1">
      <c r="A20" s="22"/>
      <c r="B20" s="21" t="s">
        <v>26</v>
      </c>
      <c r="C20" s="1">
        <v>4764</v>
      </c>
      <c r="D20" s="1">
        <v>2870</v>
      </c>
      <c r="E20" s="1">
        <v>1113</v>
      </c>
      <c r="F20" s="1">
        <v>2537</v>
      </c>
      <c r="G20" s="1">
        <v>3373</v>
      </c>
      <c r="H20" s="1">
        <f>VLOOKUP(B20,'[1]〇第６表（基礎級）'!$B$5:$E$148,2,FALSE)</f>
        <v>3049</v>
      </c>
      <c r="I20" s="15">
        <f t="shared" si="0"/>
        <v>17706</v>
      </c>
    </row>
    <row r="21" spans="1:9" ht="15" customHeight="1">
      <c r="A21" s="13">
        <v>27</v>
      </c>
      <c r="B21" s="23" t="s">
        <v>27</v>
      </c>
      <c r="C21" s="1">
        <v>1830</v>
      </c>
      <c r="D21" s="1">
        <v>1471</v>
      </c>
      <c r="E21" s="1">
        <v>630</v>
      </c>
      <c r="F21" s="1">
        <v>1226</v>
      </c>
      <c r="G21" s="1">
        <v>1948</v>
      </c>
      <c r="H21" s="1">
        <f>VLOOKUP(B21,'[1]〇第６表（基礎級）'!$B$5:$E$148,2,FALSE)</f>
        <v>1933</v>
      </c>
      <c r="I21" s="15">
        <f t="shared" si="0"/>
        <v>9038</v>
      </c>
    </row>
    <row r="22" spans="1:9" ht="15" customHeight="1">
      <c r="A22" s="22"/>
      <c r="B22" s="21" t="s">
        <v>28</v>
      </c>
      <c r="C22" s="1">
        <v>1830</v>
      </c>
      <c r="D22" s="1">
        <v>1471</v>
      </c>
      <c r="E22" s="1">
        <v>630</v>
      </c>
      <c r="F22" s="1">
        <v>1226</v>
      </c>
      <c r="G22" s="1">
        <v>1948</v>
      </c>
      <c r="H22" s="1">
        <f>VLOOKUP(B22,'[1]〇第６表（基礎級）'!$B$5:$E$148,2,FALSE)</f>
        <v>1933</v>
      </c>
      <c r="I22" s="15">
        <f t="shared" si="0"/>
        <v>9038</v>
      </c>
    </row>
    <row r="23" spans="1:9" ht="15" customHeight="1">
      <c r="A23" s="13">
        <v>28</v>
      </c>
      <c r="B23" s="19" t="s">
        <v>29</v>
      </c>
      <c r="C23" s="1">
        <v>709</v>
      </c>
      <c r="D23" s="1">
        <v>700</v>
      </c>
      <c r="E23" s="1">
        <v>286</v>
      </c>
      <c r="F23" s="1">
        <v>518</v>
      </c>
      <c r="G23" s="1">
        <v>900</v>
      </c>
      <c r="H23" s="1">
        <f>VLOOKUP(B23,'[1]〇第６表（基礎級）'!$B$5:$E$148,2,FALSE)</f>
        <v>960</v>
      </c>
      <c r="I23" s="15">
        <f t="shared" si="0"/>
        <v>4073</v>
      </c>
    </row>
    <row r="24" spans="1:9" ht="15" customHeight="1">
      <c r="A24" s="20"/>
      <c r="B24" s="17" t="s">
        <v>30</v>
      </c>
      <c r="C24" s="1">
        <v>410</v>
      </c>
      <c r="D24" s="1">
        <v>433</v>
      </c>
      <c r="E24" s="1">
        <v>180</v>
      </c>
      <c r="F24" s="1">
        <v>343</v>
      </c>
      <c r="G24" s="1">
        <v>582</v>
      </c>
      <c r="H24" s="1">
        <f>VLOOKUP(B24,'[1]〇第６表（基礎級）'!$B$5:$E$148,2,FALSE)</f>
        <v>643</v>
      </c>
      <c r="I24" s="15">
        <f t="shared" si="0"/>
        <v>2591</v>
      </c>
    </row>
    <row r="25" spans="1:9" ht="15" customHeight="1">
      <c r="A25" s="22"/>
      <c r="B25" s="21" t="s">
        <v>31</v>
      </c>
      <c r="C25" s="1">
        <v>299</v>
      </c>
      <c r="D25" s="1">
        <v>267</v>
      </c>
      <c r="E25" s="1">
        <v>106</v>
      </c>
      <c r="F25" s="1">
        <v>175</v>
      </c>
      <c r="G25" s="1">
        <v>318</v>
      </c>
      <c r="H25" s="1">
        <f>VLOOKUP(B25,'[1]〇第６表（基礎級）'!$B$5:$E$148,2,FALSE)</f>
        <v>317</v>
      </c>
      <c r="I25" s="15">
        <f t="shared" si="0"/>
        <v>1482</v>
      </c>
    </row>
    <row r="26" spans="1:9" ht="15" customHeight="1">
      <c r="A26" s="13">
        <v>29</v>
      </c>
      <c r="B26" s="19" t="s">
        <v>32</v>
      </c>
      <c r="C26" s="1">
        <v>1635</v>
      </c>
      <c r="D26" s="1">
        <v>1015</v>
      </c>
      <c r="E26" s="1">
        <v>428</v>
      </c>
      <c r="F26" s="1">
        <v>1015</v>
      </c>
      <c r="G26" s="1">
        <v>1378</v>
      </c>
      <c r="H26" s="1">
        <f>VLOOKUP(B26,'[1]〇第６表（基礎級）'!$B$5:$E$148,2,FALSE)</f>
        <v>1461</v>
      </c>
      <c r="I26" s="15">
        <f t="shared" si="0"/>
        <v>6932</v>
      </c>
    </row>
    <row r="27" spans="1:9" ht="15" customHeight="1">
      <c r="A27" s="22"/>
      <c r="B27" s="21" t="s">
        <v>33</v>
      </c>
      <c r="C27" s="1">
        <v>1635</v>
      </c>
      <c r="D27" s="1">
        <v>1015</v>
      </c>
      <c r="E27" s="1">
        <v>428</v>
      </c>
      <c r="F27" s="1">
        <v>1015</v>
      </c>
      <c r="G27" s="1">
        <v>1378</v>
      </c>
      <c r="H27" s="1">
        <f>VLOOKUP(B27,'[1]〇第６表（基礎級）'!$B$5:$E$148,2,FALSE)</f>
        <v>1461</v>
      </c>
      <c r="I27" s="15">
        <f t="shared" si="0"/>
        <v>6932</v>
      </c>
    </row>
    <row r="28" spans="1:9" ht="15" customHeight="1">
      <c r="A28" s="13">
        <v>30</v>
      </c>
      <c r="B28" s="23" t="s">
        <v>34</v>
      </c>
      <c r="C28" s="1">
        <v>1140</v>
      </c>
      <c r="D28" s="1">
        <v>804</v>
      </c>
      <c r="E28" s="1">
        <v>369</v>
      </c>
      <c r="F28" s="1">
        <v>764</v>
      </c>
      <c r="G28" s="1">
        <v>945</v>
      </c>
      <c r="H28" s="1">
        <f>VLOOKUP(B28,'[1]〇第６表（基礎級）'!$B$5:$E$148,2,FALSE)</f>
        <v>984</v>
      </c>
      <c r="I28" s="15">
        <f t="shared" si="0"/>
        <v>5006</v>
      </c>
    </row>
    <row r="29" spans="1:9" ht="15" customHeight="1">
      <c r="A29" s="20"/>
      <c r="B29" s="17" t="s">
        <v>35</v>
      </c>
      <c r="C29" s="1">
        <v>944</v>
      </c>
      <c r="D29" s="1">
        <v>637</v>
      </c>
      <c r="E29" s="1">
        <v>311</v>
      </c>
      <c r="F29" s="1">
        <v>627</v>
      </c>
      <c r="G29" s="1">
        <v>745</v>
      </c>
      <c r="H29" s="1">
        <f>VLOOKUP(B29,'[1]〇第６表（基礎級）'!$B$5:$E$148,2,FALSE)</f>
        <v>761</v>
      </c>
      <c r="I29" s="15">
        <f t="shared" si="0"/>
        <v>4025</v>
      </c>
    </row>
    <row r="30" spans="1:9" ht="15" customHeight="1">
      <c r="A30" s="16" t="s">
        <v>11</v>
      </c>
      <c r="B30" s="17" t="s">
        <v>36</v>
      </c>
      <c r="C30" s="1">
        <v>196</v>
      </c>
      <c r="D30" s="1">
        <v>167</v>
      </c>
      <c r="E30" s="1">
        <v>58</v>
      </c>
      <c r="F30" s="1">
        <v>137</v>
      </c>
      <c r="G30" s="1">
        <v>200</v>
      </c>
      <c r="H30" s="1">
        <f>VLOOKUP(B30,'[1]〇第６表（基礎級）'!$B$5:$E$148,2,FALSE)</f>
        <v>223</v>
      </c>
      <c r="I30" s="15">
        <f t="shared" si="0"/>
        <v>981</v>
      </c>
    </row>
    <row r="31" spans="1:9" ht="15" customHeight="1">
      <c r="A31" s="13">
        <v>31</v>
      </c>
      <c r="B31" s="23" t="s">
        <v>37</v>
      </c>
      <c r="C31" s="1">
        <v>160</v>
      </c>
      <c r="D31" s="1">
        <v>129</v>
      </c>
      <c r="E31" s="1">
        <v>67</v>
      </c>
      <c r="F31" s="1">
        <v>101</v>
      </c>
      <c r="G31" s="1">
        <v>154</v>
      </c>
      <c r="H31" s="1">
        <f>VLOOKUP(B31,'[1]〇第６表（基礎級）'!$B$5:$E$148,2,FALSE)</f>
        <v>134</v>
      </c>
      <c r="I31" s="15">
        <f t="shared" si="0"/>
        <v>745</v>
      </c>
    </row>
    <row r="32" spans="1:9" ht="15" customHeight="1">
      <c r="A32" s="18" t="s">
        <v>11</v>
      </c>
      <c r="B32" s="21" t="s">
        <v>38</v>
      </c>
      <c r="C32" s="1">
        <v>160</v>
      </c>
      <c r="D32" s="1">
        <v>129</v>
      </c>
      <c r="E32" s="1">
        <v>67</v>
      </c>
      <c r="F32" s="1">
        <v>101</v>
      </c>
      <c r="G32" s="1">
        <v>154</v>
      </c>
      <c r="H32" s="1">
        <f>VLOOKUP(B32,'[1]〇第６表（基礎級）'!$B$5:$E$148,2,FALSE)</f>
        <v>134</v>
      </c>
      <c r="I32" s="15">
        <f t="shared" si="0"/>
        <v>745</v>
      </c>
    </row>
    <row r="33" spans="1:9" ht="15" customHeight="1">
      <c r="A33" s="13">
        <v>35</v>
      </c>
      <c r="B33" s="19" t="s">
        <v>39</v>
      </c>
      <c r="C33" s="1">
        <v>1521</v>
      </c>
      <c r="D33" s="1">
        <v>897</v>
      </c>
      <c r="E33" s="1">
        <v>288</v>
      </c>
      <c r="F33" s="1">
        <v>553</v>
      </c>
      <c r="G33" s="1">
        <v>853</v>
      </c>
      <c r="H33" s="1">
        <f>VLOOKUP(B33,'[1]〇第６表（基礎級）'!$B$5:$E$148,2,FALSE)</f>
        <v>846</v>
      </c>
      <c r="I33" s="15">
        <f t="shared" si="0"/>
        <v>4958</v>
      </c>
    </row>
    <row r="34" spans="1:9" ht="15" customHeight="1">
      <c r="A34" s="20"/>
      <c r="B34" s="17" t="s">
        <v>40</v>
      </c>
      <c r="C34" s="1">
        <v>182</v>
      </c>
      <c r="D34" s="1">
        <v>89</v>
      </c>
      <c r="E34" s="1">
        <v>59</v>
      </c>
      <c r="F34" s="1">
        <v>84</v>
      </c>
      <c r="G34" s="1">
        <v>109</v>
      </c>
      <c r="H34" s="1">
        <f>VLOOKUP(B34,'[1]〇第６表（基礎級）'!$B$5:$E$148,2,FALSE)</f>
        <v>83</v>
      </c>
      <c r="I34" s="15">
        <f t="shared" si="0"/>
        <v>606</v>
      </c>
    </row>
    <row r="35" spans="1:9" ht="15" customHeight="1">
      <c r="A35" s="20"/>
      <c r="B35" s="17" t="s">
        <v>41</v>
      </c>
      <c r="C35" s="1">
        <v>206</v>
      </c>
      <c r="D35" s="1">
        <v>182</v>
      </c>
      <c r="E35" s="1">
        <v>45</v>
      </c>
      <c r="F35" s="1">
        <v>72</v>
      </c>
      <c r="G35" s="1">
        <v>121</v>
      </c>
      <c r="H35" s="1">
        <f>VLOOKUP(B35,'[1]〇第６表（基礎級）'!$B$5:$E$148,2,FALSE)</f>
        <v>98</v>
      </c>
      <c r="I35" s="15">
        <f t="shared" si="0"/>
        <v>724</v>
      </c>
    </row>
    <row r="36" spans="1:9" ht="15" customHeight="1">
      <c r="A36" s="22"/>
      <c r="B36" s="21" t="s">
        <v>42</v>
      </c>
      <c r="C36" s="1">
        <v>1133</v>
      </c>
      <c r="D36" s="1">
        <v>626</v>
      </c>
      <c r="E36" s="1">
        <v>184</v>
      </c>
      <c r="F36" s="1">
        <v>397</v>
      </c>
      <c r="G36" s="1">
        <v>623</v>
      </c>
      <c r="H36" s="1">
        <f>VLOOKUP(B36,'[1]〇第６表（基礎級）'!$B$5:$E$148,2,FALSE)</f>
        <v>665</v>
      </c>
      <c r="I36" s="15">
        <f t="shared" si="0"/>
        <v>3628</v>
      </c>
    </row>
    <row r="37" spans="1:9" ht="15" customHeight="1">
      <c r="A37" s="13">
        <v>37</v>
      </c>
      <c r="B37" s="19" t="s">
        <v>43</v>
      </c>
      <c r="C37" s="1">
        <v>3566</v>
      </c>
      <c r="D37" s="1">
        <v>2096</v>
      </c>
      <c r="E37" s="1">
        <v>881</v>
      </c>
      <c r="F37" s="1">
        <v>1793</v>
      </c>
      <c r="G37" s="1">
        <v>2356</v>
      </c>
      <c r="H37" s="1">
        <f>VLOOKUP(B37,'[1]〇第６表（基礎級）'!$B$5:$E$148,2,FALSE)</f>
        <v>2264</v>
      </c>
      <c r="I37" s="15">
        <f t="shared" si="0"/>
        <v>12956</v>
      </c>
    </row>
    <row r="38" spans="1:9" ht="15" customHeight="1">
      <c r="A38" s="22"/>
      <c r="B38" s="21" t="s">
        <v>44</v>
      </c>
      <c r="C38" s="1">
        <v>3566</v>
      </c>
      <c r="D38" s="1">
        <v>2096</v>
      </c>
      <c r="E38" s="1">
        <v>881</v>
      </c>
      <c r="F38" s="1">
        <v>1793</v>
      </c>
      <c r="G38" s="1">
        <v>2356</v>
      </c>
      <c r="H38" s="1">
        <f>VLOOKUP(B38,'[1]〇第６表（基礎級）'!$B$5:$E$148,2,FALSE)</f>
        <v>2264</v>
      </c>
      <c r="I38" s="15">
        <f t="shared" si="0"/>
        <v>12956</v>
      </c>
    </row>
    <row r="39" spans="1:9" ht="15" customHeight="1">
      <c r="A39" s="13">
        <v>38</v>
      </c>
      <c r="B39" s="19" t="s">
        <v>45</v>
      </c>
      <c r="C39" s="1">
        <v>779</v>
      </c>
      <c r="D39" s="1">
        <v>414</v>
      </c>
      <c r="E39" s="1">
        <v>233</v>
      </c>
      <c r="F39" s="1">
        <v>461</v>
      </c>
      <c r="G39" s="1">
        <v>556</v>
      </c>
      <c r="H39" s="1">
        <f>VLOOKUP(B39,'[1]〇第６表（基礎級）'!$B$5:$E$148,2,FALSE)</f>
        <v>549</v>
      </c>
      <c r="I39" s="15">
        <f t="shared" si="0"/>
        <v>2992</v>
      </c>
    </row>
    <row r="40" spans="1:9" ht="15" customHeight="1">
      <c r="A40" s="20"/>
      <c r="B40" s="17" t="s">
        <v>46</v>
      </c>
      <c r="C40" s="1">
        <v>60</v>
      </c>
      <c r="D40" s="1">
        <v>25</v>
      </c>
      <c r="E40" s="1">
        <v>18</v>
      </c>
      <c r="F40" s="1">
        <v>33</v>
      </c>
      <c r="G40" s="1">
        <v>55</v>
      </c>
      <c r="H40" s="1">
        <f>VLOOKUP(B40,'[1]〇第６表（基礎級）'!$B$5:$E$148,2,FALSE)</f>
        <v>43</v>
      </c>
      <c r="I40" s="15">
        <f t="shared" si="0"/>
        <v>234</v>
      </c>
    </row>
    <row r="41" spans="1:9" ht="15" customHeight="1">
      <c r="A41" s="22"/>
      <c r="B41" s="21" t="s">
        <v>47</v>
      </c>
      <c r="C41" s="1">
        <v>719</v>
      </c>
      <c r="D41" s="1">
        <v>389</v>
      </c>
      <c r="E41" s="1">
        <v>215</v>
      </c>
      <c r="F41" s="1">
        <v>428</v>
      </c>
      <c r="G41" s="1">
        <v>501</v>
      </c>
      <c r="H41" s="1">
        <f>VLOOKUP(B41,'[1]〇第６表（基礎級）'!$B$5:$E$148,2,FALSE)</f>
        <v>506</v>
      </c>
      <c r="I41" s="15">
        <f t="shared" si="0"/>
        <v>2758</v>
      </c>
    </row>
    <row r="42" spans="1:9" ht="15" customHeight="1">
      <c r="A42" s="13">
        <v>39</v>
      </c>
      <c r="B42" s="19" t="s">
        <v>48</v>
      </c>
      <c r="C42" s="1">
        <v>1658</v>
      </c>
      <c r="D42" s="1">
        <v>845</v>
      </c>
      <c r="E42" s="1">
        <v>277</v>
      </c>
      <c r="F42" s="1">
        <v>554</v>
      </c>
      <c r="G42" s="1">
        <v>658</v>
      </c>
      <c r="H42" s="1">
        <f>VLOOKUP(B42,'[1]〇第６表（基礎級）'!$B$5:$E$148,2,FALSE)</f>
        <v>624</v>
      </c>
      <c r="I42" s="15">
        <f t="shared" si="0"/>
        <v>4616</v>
      </c>
    </row>
    <row r="43" spans="1:9" ht="15" customHeight="1">
      <c r="A43" s="22"/>
      <c r="B43" s="21" t="s">
        <v>49</v>
      </c>
      <c r="C43" s="1">
        <v>1658</v>
      </c>
      <c r="D43" s="1">
        <v>845</v>
      </c>
      <c r="E43" s="1">
        <v>277</v>
      </c>
      <c r="F43" s="1">
        <v>554</v>
      </c>
      <c r="G43" s="1">
        <v>658</v>
      </c>
      <c r="H43" s="1">
        <f>VLOOKUP(B43,'[1]〇第６表（基礎級）'!$B$5:$E$148,2,FALSE)</f>
        <v>624</v>
      </c>
      <c r="I43" s="15">
        <f t="shared" si="0"/>
        <v>4616</v>
      </c>
    </row>
    <row r="44" spans="1:9" ht="15" customHeight="1">
      <c r="A44" s="13">
        <v>41</v>
      </c>
      <c r="B44" s="19" t="s">
        <v>50</v>
      </c>
      <c r="C44" s="24">
        <v>4720</v>
      </c>
      <c r="D44" s="24">
        <v>2582</v>
      </c>
      <c r="E44" s="24">
        <v>1150</v>
      </c>
      <c r="F44" s="24">
        <v>2116</v>
      </c>
      <c r="G44" s="1">
        <v>3459</v>
      </c>
      <c r="H44" s="1">
        <f>VLOOKUP(B44,'[1]〇第６表（基礎級）'!$B$5:$E$148,2,FALSE)</f>
        <v>2463</v>
      </c>
      <c r="I44" s="15">
        <f t="shared" si="0"/>
        <v>16490</v>
      </c>
    </row>
    <row r="45" spans="1:9" ht="15" customHeight="1">
      <c r="A45" s="22"/>
      <c r="B45" s="21" t="s">
        <v>51</v>
      </c>
      <c r="C45" s="25">
        <v>4720</v>
      </c>
      <c r="D45" s="26">
        <v>2582</v>
      </c>
      <c r="E45" s="26">
        <v>1150</v>
      </c>
      <c r="F45" s="26">
        <v>2116</v>
      </c>
      <c r="G45" s="1">
        <v>3459</v>
      </c>
      <c r="H45" s="1">
        <f>VLOOKUP(B45,'[1]〇第６表（基礎級）'!$B$5:$E$148,2,FALSE)</f>
        <v>2463</v>
      </c>
      <c r="I45" s="15">
        <f t="shared" si="0"/>
        <v>16490</v>
      </c>
    </row>
    <row r="46" spans="1:9" ht="15" customHeight="1">
      <c r="A46" s="13">
        <v>42</v>
      </c>
      <c r="B46" s="19" t="s">
        <v>52</v>
      </c>
      <c r="C46" s="25">
        <v>1090</v>
      </c>
      <c r="D46" s="26">
        <v>761</v>
      </c>
      <c r="E46" s="26">
        <v>298</v>
      </c>
      <c r="F46" s="26">
        <v>504</v>
      </c>
      <c r="G46" s="1">
        <v>844</v>
      </c>
      <c r="H46" s="1">
        <f>VLOOKUP(B46,'[1]〇第６表（基礎級）'!$B$5:$E$148,2,FALSE)</f>
        <v>745</v>
      </c>
      <c r="I46" s="15">
        <f t="shared" si="0"/>
        <v>4242</v>
      </c>
    </row>
    <row r="47" spans="1:9" ht="15" customHeight="1">
      <c r="A47" s="20"/>
      <c r="B47" s="17" t="s">
        <v>53</v>
      </c>
      <c r="C47" s="25">
        <v>220</v>
      </c>
      <c r="D47" s="26">
        <v>189</v>
      </c>
      <c r="E47" s="26">
        <v>32</v>
      </c>
      <c r="F47" s="26">
        <v>95</v>
      </c>
      <c r="G47" s="1">
        <v>148</v>
      </c>
      <c r="H47" s="1">
        <f>VLOOKUP(B47,'[1]〇第６表（基礎級）'!$B$5:$E$148,2,FALSE)</f>
        <v>97</v>
      </c>
      <c r="I47" s="15">
        <f t="shared" si="0"/>
        <v>781</v>
      </c>
    </row>
    <row r="48" spans="1:9" ht="15" customHeight="1">
      <c r="A48" s="20"/>
      <c r="B48" s="17" t="s">
        <v>54</v>
      </c>
      <c r="C48" s="25">
        <v>33</v>
      </c>
      <c r="D48" s="26">
        <v>20</v>
      </c>
      <c r="E48" s="26">
        <v>13</v>
      </c>
      <c r="F48" s="26">
        <v>6</v>
      </c>
      <c r="G48" s="1">
        <v>37</v>
      </c>
      <c r="H48" s="1">
        <f>VLOOKUP(B48,'[1]〇第６表（基礎級）'!$B$5:$E$148,2,FALSE)</f>
        <v>12</v>
      </c>
      <c r="I48" s="15">
        <f t="shared" si="0"/>
        <v>121</v>
      </c>
    </row>
    <row r="49" spans="1:9" ht="15" customHeight="1">
      <c r="A49" s="20"/>
      <c r="B49" s="17" t="s">
        <v>55</v>
      </c>
      <c r="C49" s="25">
        <v>515</v>
      </c>
      <c r="D49" s="26">
        <v>371</v>
      </c>
      <c r="E49" s="26">
        <v>167</v>
      </c>
      <c r="F49" s="26">
        <v>272</v>
      </c>
      <c r="G49" s="1">
        <v>371</v>
      </c>
      <c r="H49" s="1">
        <f>VLOOKUP(B49,'[1]〇第６表（基礎級）'!$B$5:$E$148,2,FALSE)</f>
        <v>435</v>
      </c>
      <c r="I49" s="15">
        <f t="shared" si="0"/>
        <v>2131</v>
      </c>
    </row>
    <row r="50" spans="1:9" ht="15" customHeight="1">
      <c r="A50" s="20"/>
      <c r="B50" s="17" t="s">
        <v>56</v>
      </c>
      <c r="C50" s="1">
        <v>205</v>
      </c>
      <c r="D50" s="1">
        <v>122</v>
      </c>
      <c r="E50" s="1">
        <v>47</v>
      </c>
      <c r="F50" s="1">
        <v>65</v>
      </c>
      <c r="G50" s="1">
        <v>123</v>
      </c>
      <c r="H50" s="1">
        <f>VLOOKUP(B50,'[1]〇第６表（基礎級）'!$B$5:$E$148,2,FALSE)</f>
        <v>104</v>
      </c>
      <c r="I50" s="15">
        <f t="shared" si="0"/>
        <v>666</v>
      </c>
    </row>
    <row r="51" spans="1:9" ht="15" customHeight="1">
      <c r="A51" s="22"/>
      <c r="B51" s="21" t="s">
        <v>57</v>
      </c>
      <c r="C51" s="1">
        <v>117</v>
      </c>
      <c r="D51" s="1">
        <v>59</v>
      </c>
      <c r="E51" s="1">
        <v>39</v>
      </c>
      <c r="F51" s="1">
        <v>66</v>
      </c>
      <c r="G51" s="1">
        <v>165</v>
      </c>
      <c r="H51" s="1">
        <f>VLOOKUP(B51,'[1]〇第６表（基礎級）'!$B$5:$E$148,2,FALSE)</f>
        <v>97</v>
      </c>
      <c r="I51" s="15">
        <f t="shared" si="0"/>
        <v>543</v>
      </c>
    </row>
    <row r="52" spans="1:9" ht="15" customHeight="1">
      <c r="A52" s="20">
        <v>45</v>
      </c>
      <c r="B52" s="27" t="s">
        <v>58</v>
      </c>
      <c r="C52" s="1">
        <v>605</v>
      </c>
      <c r="D52" s="1">
        <v>348</v>
      </c>
      <c r="E52" s="1">
        <v>245</v>
      </c>
      <c r="F52" s="1">
        <v>326</v>
      </c>
      <c r="G52" s="1">
        <v>452</v>
      </c>
      <c r="H52" s="1">
        <f>VLOOKUP(B52,'[1]〇第６表（基礎級）'!$B$5:$E$148,2,FALSE)</f>
        <v>404</v>
      </c>
      <c r="I52" s="15">
        <f t="shared" si="0"/>
        <v>2380</v>
      </c>
    </row>
    <row r="53" spans="1:9" ht="15" customHeight="1">
      <c r="A53" s="20"/>
      <c r="B53" s="17" t="s">
        <v>59</v>
      </c>
      <c r="C53" s="1">
        <v>12</v>
      </c>
      <c r="D53" s="1">
        <v>5</v>
      </c>
      <c r="E53" s="1">
        <v>0</v>
      </c>
      <c r="F53" s="1">
        <v>0</v>
      </c>
      <c r="G53" s="1">
        <v>8</v>
      </c>
      <c r="H53" s="1">
        <f>VLOOKUP(B53,'[1]〇第６表（基礎級）'!$B$5:$E$148,2,FALSE)</f>
        <v>2</v>
      </c>
      <c r="I53" s="15">
        <f t="shared" si="0"/>
        <v>27</v>
      </c>
    </row>
    <row r="54" spans="1:9" ht="15" customHeight="1">
      <c r="A54" s="22"/>
      <c r="B54" s="21" t="s">
        <v>60</v>
      </c>
      <c r="C54" s="1">
        <v>593</v>
      </c>
      <c r="D54" s="1">
        <v>343</v>
      </c>
      <c r="E54" s="1">
        <v>245</v>
      </c>
      <c r="F54" s="1">
        <v>326</v>
      </c>
      <c r="G54" s="1">
        <v>444</v>
      </c>
      <c r="H54" s="1">
        <f>VLOOKUP(B54,'[1]〇第６表（基礎級）'!$B$5:$E$148,2,FALSE)</f>
        <v>402</v>
      </c>
      <c r="I54" s="15">
        <f t="shared" si="0"/>
        <v>2353</v>
      </c>
    </row>
    <row r="55" spans="1:9" ht="15" customHeight="1">
      <c r="A55" s="13">
        <v>57</v>
      </c>
      <c r="B55" s="19" t="s">
        <v>61</v>
      </c>
      <c r="C55" s="1">
        <v>395</v>
      </c>
      <c r="D55" s="1">
        <v>357</v>
      </c>
      <c r="E55" s="1">
        <v>103</v>
      </c>
      <c r="F55" s="1">
        <v>178</v>
      </c>
      <c r="G55" s="1">
        <v>303</v>
      </c>
      <c r="H55" s="1">
        <f>VLOOKUP(B55,'[1]〇第６表（基礎級）'!$B$5:$E$148,2,FALSE)</f>
        <v>349</v>
      </c>
      <c r="I55" s="15">
        <f t="shared" si="0"/>
        <v>1685</v>
      </c>
    </row>
    <row r="56" spans="1:9" ht="15" customHeight="1">
      <c r="A56" s="22"/>
      <c r="B56" s="21" t="s">
        <v>62</v>
      </c>
      <c r="C56" s="1">
        <v>395</v>
      </c>
      <c r="D56" s="1">
        <v>357</v>
      </c>
      <c r="E56" s="1">
        <v>103</v>
      </c>
      <c r="F56" s="1">
        <v>178</v>
      </c>
      <c r="G56" s="1">
        <v>303</v>
      </c>
      <c r="H56" s="1">
        <f>VLOOKUP(B56,'[1]〇第６表（基礎級）'!$B$5:$E$148,2,FALSE)</f>
        <v>349</v>
      </c>
      <c r="I56" s="15">
        <f t="shared" si="0"/>
        <v>1685</v>
      </c>
    </row>
    <row r="57" spans="1:9" ht="15" customHeight="1">
      <c r="A57" s="13">
        <v>58</v>
      </c>
      <c r="B57" s="19" t="s">
        <v>63</v>
      </c>
      <c r="C57" s="1">
        <v>294</v>
      </c>
      <c r="D57" s="1">
        <v>201</v>
      </c>
      <c r="E57" s="1">
        <v>36</v>
      </c>
      <c r="F57" s="1">
        <v>119</v>
      </c>
      <c r="G57" s="1">
        <v>212</v>
      </c>
      <c r="H57" s="1">
        <f>VLOOKUP(B57,'[1]〇第６表（基礎級）'!$B$5:$E$148,2,FALSE)</f>
        <v>251</v>
      </c>
      <c r="I57" s="15">
        <f t="shared" si="0"/>
        <v>1113</v>
      </c>
    </row>
    <row r="58" spans="1:9" ht="15" customHeight="1">
      <c r="A58" s="20"/>
      <c r="B58" s="17" t="s">
        <v>64</v>
      </c>
      <c r="C58" s="1">
        <v>111</v>
      </c>
      <c r="D58" s="1">
        <v>64</v>
      </c>
      <c r="E58" s="1">
        <v>24</v>
      </c>
      <c r="F58" s="1">
        <v>34</v>
      </c>
      <c r="G58" s="1">
        <v>48</v>
      </c>
      <c r="H58" s="1">
        <f>VLOOKUP(B58,'[1]〇第６表（基礎級）'!$B$5:$E$148,2,FALSE)</f>
        <v>64</v>
      </c>
      <c r="I58" s="15">
        <f t="shared" si="0"/>
        <v>345</v>
      </c>
    </row>
    <row r="59" spans="1:9" ht="15" customHeight="1">
      <c r="A59" s="22"/>
      <c r="B59" s="21" t="s">
        <v>65</v>
      </c>
      <c r="C59" s="1">
        <v>183</v>
      </c>
      <c r="D59" s="1">
        <v>137</v>
      </c>
      <c r="E59" s="1">
        <v>12</v>
      </c>
      <c r="F59" s="1">
        <v>85</v>
      </c>
      <c r="G59" s="1">
        <v>164</v>
      </c>
      <c r="H59" s="1">
        <f>VLOOKUP(B59,'[1]〇第６表（基礎級）'!$B$5:$E$148,2,FALSE)</f>
        <v>187</v>
      </c>
      <c r="I59" s="15">
        <f t="shared" si="0"/>
        <v>768</v>
      </c>
    </row>
    <row r="60" spans="1:9" ht="15" customHeight="1">
      <c r="A60" s="13">
        <v>59</v>
      </c>
      <c r="B60" s="19" t="s">
        <v>66</v>
      </c>
      <c r="C60" s="1">
        <v>165</v>
      </c>
      <c r="D60" s="1">
        <v>84</v>
      </c>
      <c r="E60" s="1">
        <v>39</v>
      </c>
      <c r="F60" s="1">
        <v>47</v>
      </c>
      <c r="G60" s="1">
        <v>163</v>
      </c>
      <c r="H60" s="1">
        <f>VLOOKUP(B60,'[1]〇第６表（基礎級）'!$B$5:$E$148,2,FALSE)</f>
        <v>135</v>
      </c>
      <c r="I60" s="15">
        <f t="shared" si="0"/>
        <v>633</v>
      </c>
    </row>
    <row r="61" spans="1:9" ht="15" customHeight="1">
      <c r="A61" s="20"/>
      <c r="B61" s="17" t="s">
        <v>67</v>
      </c>
      <c r="C61" s="1">
        <v>38</v>
      </c>
      <c r="D61" s="1">
        <v>33</v>
      </c>
      <c r="E61" s="1">
        <v>11</v>
      </c>
      <c r="F61" s="1">
        <v>16</v>
      </c>
      <c r="G61" s="1">
        <v>40</v>
      </c>
      <c r="H61" s="1">
        <f>VLOOKUP(B61,'[1]〇第６表（基礎級）'!$B$5:$E$148,2,FALSE)</f>
        <v>25</v>
      </c>
      <c r="I61" s="15">
        <f t="shared" si="0"/>
        <v>163</v>
      </c>
    </row>
    <row r="62" spans="1:9" ht="15" customHeight="1">
      <c r="A62" s="20"/>
      <c r="B62" s="21" t="s">
        <v>68</v>
      </c>
      <c r="C62" s="1">
        <v>127</v>
      </c>
      <c r="D62" s="1">
        <v>51</v>
      </c>
      <c r="E62" s="1">
        <v>28</v>
      </c>
      <c r="F62" s="1">
        <v>31</v>
      </c>
      <c r="G62" s="1">
        <v>123</v>
      </c>
      <c r="H62" s="1">
        <f>VLOOKUP(B62,'[1]〇第６表（基礎級）'!$B$5:$E$148,2,FALSE)</f>
        <v>110</v>
      </c>
      <c r="I62" s="15">
        <f t="shared" si="0"/>
        <v>470</v>
      </c>
    </row>
    <row r="63" spans="1:9" ht="15" customHeight="1">
      <c r="A63" s="13">
        <v>60</v>
      </c>
      <c r="B63" s="19" t="s">
        <v>69</v>
      </c>
      <c r="C63" s="1">
        <v>7162</v>
      </c>
      <c r="D63" s="1">
        <v>4640</v>
      </c>
      <c r="E63" s="1">
        <v>1713</v>
      </c>
      <c r="F63" s="1">
        <v>2604</v>
      </c>
      <c r="G63" s="1">
        <v>5762</v>
      </c>
      <c r="H63" s="1">
        <f>VLOOKUP(B63,'[1]〇第６表（基礎級）'!$B$5:$E$148,2,FALSE)</f>
        <v>5248</v>
      </c>
      <c r="I63" s="15">
        <f t="shared" si="0"/>
        <v>27129</v>
      </c>
    </row>
    <row r="64" spans="1:9" ht="15" customHeight="1">
      <c r="A64" s="22"/>
      <c r="B64" s="21" t="s">
        <v>70</v>
      </c>
      <c r="C64" s="1">
        <v>7162</v>
      </c>
      <c r="D64" s="1">
        <v>4640</v>
      </c>
      <c r="E64" s="1">
        <v>1713</v>
      </c>
      <c r="F64" s="1">
        <v>2604</v>
      </c>
      <c r="G64" s="1">
        <v>5762</v>
      </c>
      <c r="H64" s="1">
        <f>VLOOKUP(B64,'[1]〇第６表（基礎級）'!$B$5:$E$148,2,FALSE)</f>
        <v>5248</v>
      </c>
      <c r="I64" s="15">
        <f t="shared" si="0"/>
        <v>27129</v>
      </c>
    </row>
    <row r="65" spans="1:9" ht="15" customHeight="1">
      <c r="A65" s="13">
        <v>61</v>
      </c>
      <c r="B65" s="19" t="s">
        <v>71</v>
      </c>
      <c r="C65" s="1">
        <v>511</v>
      </c>
      <c r="D65" s="1">
        <v>292</v>
      </c>
      <c r="E65" s="1">
        <v>115</v>
      </c>
      <c r="F65" s="1">
        <v>181</v>
      </c>
      <c r="G65" s="1">
        <v>413</v>
      </c>
      <c r="H65" s="1">
        <f>VLOOKUP(B65,'[1]〇第６表（基礎級）'!$B$5:$E$148,2,FALSE)</f>
        <v>470</v>
      </c>
      <c r="I65" s="15">
        <f t="shared" si="0"/>
        <v>1982</v>
      </c>
    </row>
    <row r="66" spans="1:9" ht="15" customHeight="1">
      <c r="A66" s="22"/>
      <c r="B66" s="21" t="s">
        <v>72</v>
      </c>
      <c r="C66" s="1">
        <v>511</v>
      </c>
      <c r="D66" s="1">
        <v>292</v>
      </c>
      <c r="E66" s="1">
        <v>115</v>
      </c>
      <c r="F66" s="1">
        <v>181</v>
      </c>
      <c r="G66" s="1">
        <v>413</v>
      </c>
      <c r="H66" s="1">
        <f>VLOOKUP(B66,'[1]〇第６表（基礎級）'!$B$5:$E$148,2,FALSE)</f>
        <v>470</v>
      </c>
      <c r="I66" s="15">
        <f t="shared" si="0"/>
        <v>1982</v>
      </c>
    </row>
    <row r="67" spans="1:9" ht="15" customHeight="1">
      <c r="A67" s="13">
        <v>63</v>
      </c>
      <c r="B67" s="19" t="s">
        <v>73</v>
      </c>
      <c r="C67" s="1">
        <v>142</v>
      </c>
      <c r="D67" s="1">
        <v>116</v>
      </c>
      <c r="E67" s="1">
        <v>53</v>
      </c>
      <c r="F67" s="1">
        <v>89</v>
      </c>
      <c r="G67" s="1">
        <v>136</v>
      </c>
      <c r="H67" s="1">
        <f>VLOOKUP(B67,'[1]〇第６表（基礎級）'!$B$5:$E$148,2,FALSE)</f>
        <v>144</v>
      </c>
      <c r="I67" s="15">
        <f t="shared" si="0"/>
        <v>680</v>
      </c>
    </row>
    <row r="68" spans="1:9" ht="15" customHeight="1">
      <c r="A68" s="22"/>
      <c r="B68" s="21" t="s">
        <v>74</v>
      </c>
      <c r="C68" s="1">
        <v>142</v>
      </c>
      <c r="D68" s="1">
        <v>116</v>
      </c>
      <c r="E68" s="1">
        <v>53</v>
      </c>
      <c r="F68" s="1">
        <v>89</v>
      </c>
      <c r="G68" s="1">
        <v>136</v>
      </c>
      <c r="H68" s="1">
        <f>VLOOKUP(B68,'[1]〇第６表（基礎級）'!$B$5:$E$148,2,FALSE)</f>
        <v>144</v>
      </c>
      <c r="I68" s="15">
        <f t="shared" si="0"/>
        <v>680</v>
      </c>
    </row>
    <row r="69" spans="1:9" ht="15" customHeight="1">
      <c r="A69" s="13">
        <v>64</v>
      </c>
      <c r="B69" s="19" t="s">
        <v>75</v>
      </c>
      <c r="C69" s="1">
        <v>324</v>
      </c>
      <c r="D69" s="1">
        <v>255</v>
      </c>
      <c r="E69" s="1">
        <v>72</v>
      </c>
      <c r="F69" s="1">
        <v>240</v>
      </c>
      <c r="G69" s="1">
        <v>396</v>
      </c>
      <c r="H69" s="1">
        <f>VLOOKUP(B69,'[1]〇第６表（基礎級）'!$B$5:$E$148,2,FALSE)</f>
        <v>323</v>
      </c>
      <c r="I69" s="15">
        <f t="shared" si="0"/>
        <v>1610</v>
      </c>
    </row>
    <row r="70" spans="1:9" ht="15" customHeight="1">
      <c r="A70" s="22"/>
      <c r="B70" s="21" t="s">
        <v>76</v>
      </c>
      <c r="C70" s="1">
        <v>324</v>
      </c>
      <c r="D70" s="1">
        <v>255</v>
      </c>
      <c r="E70" s="1">
        <v>72</v>
      </c>
      <c r="F70" s="1">
        <v>240</v>
      </c>
      <c r="G70" s="1">
        <v>396</v>
      </c>
      <c r="H70" s="1">
        <f>VLOOKUP(B70,'[1]〇第６表（基礎級）'!$B$5:$E$148,2,FALSE)</f>
        <v>323</v>
      </c>
      <c r="I70" s="15">
        <f t="shared" ref="I70:I133" si="1">IF(COUNT(C70:H70)&gt;0,SUM(C70:H70),"")</f>
        <v>1610</v>
      </c>
    </row>
    <row r="71" spans="1:9" ht="15" customHeight="1">
      <c r="A71" s="13">
        <v>65</v>
      </c>
      <c r="B71" s="19" t="s">
        <v>77</v>
      </c>
      <c r="C71" s="1">
        <v>140</v>
      </c>
      <c r="D71" s="1">
        <v>84</v>
      </c>
      <c r="E71" s="1">
        <v>31</v>
      </c>
      <c r="F71" s="1">
        <v>49</v>
      </c>
      <c r="G71" s="1">
        <v>83</v>
      </c>
      <c r="H71" s="1">
        <f>VLOOKUP(B71,'[1]〇第６表（基礎級）'!$B$5:$E$148,2,FALSE)</f>
        <v>67</v>
      </c>
      <c r="I71" s="15">
        <f t="shared" si="1"/>
        <v>454</v>
      </c>
    </row>
    <row r="72" spans="1:9" ht="15" customHeight="1">
      <c r="A72" s="22"/>
      <c r="B72" s="21" t="s">
        <v>78</v>
      </c>
      <c r="C72" s="1">
        <v>140</v>
      </c>
      <c r="D72" s="1">
        <v>84</v>
      </c>
      <c r="E72" s="1">
        <v>31</v>
      </c>
      <c r="F72" s="1">
        <v>49</v>
      </c>
      <c r="G72" s="1">
        <v>83</v>
      </c>
      <c r="H72" s="1">
        <f>VLOOKUP(B72,'[1]〇第６表（基礎級）'!$B$5:$E$148,2,FALSE)</f>
        <v>67</v>
      </c>
      <c r="I72" s="15">
        <f t="shared" si="1"/>
        <v>454</v>
      </c>
    </row>
    <row r="73" spans="1:9" ht="15" customHeight="1">
      <c r="A73" s="13">
        <v>67</v>
      </c>
      <c r="B73" s="19" t="s">
        <v>79</v>
      </c>
      <c r="C73" s="1">
        <v>856</v>
      </c>
      <c r="D73" s="1">
        <v>621</v>
      </c>
      <c r="E73" s="1">
        <v>297</v>
      </c>
      <c r="F73" s="1">
        <v>669</v>
      </c>
      <c r="G73" s="1">
        <v>763</v>
      </c>
      <c r="H73" s="1">
        <f>VLOOKUP(B73,'[1]〇第６表（基礎級）'!$B$5:$E$148,2,FALSE)</f>
        <v>769</v>
      </c>
      <c r="I73" s="15">
        <f t="shared" si="1"/>
        <v>3975</v>
      </c>
    </row>
    <row r="74" spans="1:9" ht="15" customHeight="1">
      <c r="A74" s="22"/>
      <c r="B74" s="21" t="s">
        <v>80</v>
      </c>
      <c r="C74" s="1">
        <v>856</v>
      </c>
      <c r="D74" s="1">
        <v>621</v>
      </c>
      <c r="E74" s="1">
        <v>297</v>
      </c>
      <c r="F74" s="1">
        <v>669</v>
      </c>
      <c r="G74" s="1">
        <v>763</v>
      </c>
      <c r="H74" s="1">
        <f>VLOOKUP(B74,'[1]〇第６表（基礎級）'!$B$5:$E$148,2,FALSE)</f>
        <v>769</v>
      </c>
      <c r="I74" s="15">
        <f t="shared" si="1"/>
        <v>3975</v>
      </c>
    </row>
    <row r="75" spans="1:9" ht="15" customHeight="1">
      <c r="A75" s="13">
        <v>68</v>
      </c>
      <c r="B75" s="19" t="s">
        <v>81</v>
      </c>
      <c r="C75" s="1">
        <v>176</v>
      </c>
      <c r="D75" s="1">
        <v>169</v>
      </c>
      <c r="E75" s="1">
        <v>50</v>
      </c>
      <c r="F75" s="1">
        <v>45</v>
      </c>
      <c r="G75" s="1">
        <v>94</v>
      </c>
      <c r="H75" s="1">
        <f>VLOOKUP(B75,'[1]〇第６表（基礎級）'!$B$5:$E$148,2,FALSE)</f>
        <v>139</v>
      </c>
      <c r="I75" s="15">
        <f t="shared" si="1"/>
        <v>673</v>
      </c>
    </row>
    <row r="76" spans="1:9" ht="15" customHeight="1">
      <c r="A76" s="22"/>
      <c r="B76" s="21" t="s">
        <v>82</v>
      </c>
      <c r="C76" s="1">
        <v>176</v>
      </c>
      <c r="D76" s="1">
        <v>169</v>
      </c>
      <c r="E76" s="1">
        <v>50</v>
      </c>
      <c r="F76" s="1">
        <v>45</v>
      </c>
      <c r="G76" s="1">
        <v>94</v>
      </c>
      <c r="H76" s="1">
        <f>VLOOKUP(B76,'[1]〇第６表（基礎級）'!$B$5:$E$148,2,FALSE)</f>
        <v>139</v>
      </c>
      <c r="I76" s="15">
        <f t="shared" si="1"/>
        <v>673</v>
      </c>
    </row>
    <row r="77" spans="1:9" ht="15" customHeight="1">
      <c r="A77" s="13">
        <v>69</v>
      </c>
      <c r="B77" s="19" t="s">
        <v>83</v>
      </c>
      <c r="C77" s="1">
        <v>890</v>
      </c>
      <c r="D77" s="1">
        <v>701</v>
      </c>
      <c r="E77" s="1">
        <v>387</v>
      </c>
      <c r="F77" s="1">
        <v>575</v>
      </c>
      <c r="G77" s="1">
        <v>728</v>
      </c>
      <c r="H77" s="1">
        <f>VLOOKUP(B77,'[1]〇第６表（基礎級）'!$B$5:$E$148,2,FALSE)</f>
        <v>839</v>
      </c>
      <c r="I77" s="15">
        <f t="shared" si="1"/>
        <v>4120</v>
      </c>
    </row>
    <row r="78" spans="1:9" ht="15" customHeight="1">
      <c r="A78" s="20"/>
      <c r="B78" s="17" t="s">
        <v>84</v>
      </c>
      <c r="C78" s="1">
        <v>176</v>
      </c>
      <c r="D78" s="1">
        <v>141</v>
      </c>
      <c r="E78" s="1">
        <v>70</v>
      </c>
      <c r="F78" s="1">
        <v>133</v>
      </c>
      <c r="G78" s="1">
        <v>226</v>
      </c>
      <c r="H78" s="1">
        <f>VLOOKUP(B78,'[1]〇第６表（基礎級）'!$B$5:$E$148,2,FALSE)</f>
        <v>260</v>
      </c>
      <c r="I78" s="15">
        <f t="shared" si="1"/>
        <v>1006</v>
      </c>
    </row>
    <row r="79" spans="1:9" ht="15" customHeight="1">
      <c r="A79" s="20"/>
      <c r="B79" s="17" t="s">
        <v>85</v>
      </c>
      <c r="C79" s="1">
        <v>159</v>
      </c>
      <c r="D79" s="1">
        <v>195</v>
      </c>
      <c r="E79" s="1">
        <v>120</v>
      </c>
      <c r="F79" s="1">
        <v>99</v>
      </c>
      <c r="G79" s="1">
        <v>125</v>
      </c>
      <c r="H79" s="1">
        <f>VLOOKUP(B79,'[1]〇第６表（基礎級）'!$B$5:$E$148,2,FALSE)</f>
        <v>171</v>
      </c>
      <c r="I79" s="15">
        <f t="shared" si="1"/>
        <v>869</v>
      </c>
    </row>
    <row r="80" spans="1:9" ht="15" customHeight="1">
      <c r="A80" s="20"/>
      <c r="B80" s="17" t="s">
        <v>86</v>
      </c>
      <c r="C80" s="1">
        <v>129</v>
      </c>
      <c r="D80" s="1">
        <v>98</v>
      </c>
      <c r="E80" s="1">
        <v>49</v>
      </c>
      <c r="F80" s="1">
        <v>52</v>
      </c>
      <c r="G80" s="1">
        <v>66</v>
      </c>
      <c r="H80" s="1">
        <f>VLOOKUP(B80,'[1]〇第６表（基礎級）'!$B$5:$E$148,2,FALSE)</f>
        <v>73</v>
      </c>
      <c r="I80" s="15">
        <f t="shared" si="1"/>
        <v>467</v>
      </c>
    </row>
    <row r="81" spans="1:9" ht="15" customHeight="1">
      <c r="A81" s="22"/>
      <c r="B81" s="17" t="s">
        <v>87</v>
      </c>
      <c r="C81" s="1">
        <v>426</v>
      </c>
      <c r="D81" s="1">
        <v>267</v>
      </c>
      <c r="E81" s="1">
        <v>148</v>
      </c>
      <c r="F81" s="1">
        <v>291</v>
      </c>
      <c r="G81" s="1">
        <v>311</v>
      </c>
      <c r="H81" s="1">
        <f>VLOOKUP(B81,'[1]〇第６表（基礎級）'!$B$5:$E$148,2,FALSE)</f>
        <v>335</v>
      </c>
      <c r="I81" s="15">
        <f t="shared" si="1"/>
        <v>1778</v>
      </c>
    </row>
    <row r="82" spans="1:9" ht="15" customHeight="1">
      <c r="A82" s="13">
        <v>71</v>
      </c>
      <c r="B82" s="19" t="s">
        <v>88</v>
      </c>
      <c r="C82" s="1">
        <v>713</v>
      </c>
      <c r="D82" s="1">
        <v>472</v>
      </c>
      <c r="E82" s="1">
        <v>224</v>
      </c>
      <c r="F82" s="1">
        <v>306</v>
      </c>
      <c r="G82" s="1">
        <v>470</v>
      </c>
      <c r="H82" s="1">
        <f>VLOOKUP(B82,'[1]〇第６表（基礎級）'!$B$5:$E$148,2,FALSE)</f>
        <v>422</v>
      </c>
      <c r="I82" s="15">
        <f t="shared" si="1"/>
        <v>2607</v>
      </c>
    </row>
    <row r="83" spans="1:9" ht="15" customHeight="1">
      <c r="A83" s="22"/>
      <c r="B83" s="21" t="s">
        <v>89</v>
      </c>
      <c r="C83" s="1">
        <v>713</v>
      </c>
      <c r="D83" s="1">
        <v>472</v>
      </c>
      <c r="E83" s="1">
        <v>224</v>
      </c>
      <c r="F83" s="1">
        <v>306</v>
      </c>
      <c r="G83" s="1">
        <v>470</v>
      </c>
      <c r="H83" s="1">
        <f>VLOOKUP(B83,'[1]〇第６表（基礎級）'!$B$5:$E$148,2,FALSE)</f>
        <v>422</v>
      </c>
      <c r="I83" s="15">
        <f t="shared" si="1"/>
        <v>2607</v>
      </c>
    </row>
    <row r="84" spans="1:9" ht="15" customHeight="1">
      <c r="A84" s="13">
        <v>72</v>
      </c>
      <c r="B84" s="19" t="s">
        <v>90</v>
      </c>
      <c r="C84" s="1">
        <v>790</v>
      </c>
      <c r="D84" s="1">
        <v>673</v>
      </c>
      <c r="E84" s="1">
        <v>348</v>
      </c>
      <c r="F84" s="1">
        <v>497</v>
      </c>
      <c r="G84" s="1">
        <v>695</v>
      </c>
      <c r="H84" s="1">
        <f>VLOOKUP(B84,'[1]〇第６表（基礎級）'!$B$5:$E$148,2,FALSE)</f>
        <v>611</v>
      </c>
      <c r="I84" s="15">
        <f t="shared" si="1"/>
        <v>3614</v>
      </c>
    </row>
    <row r="85" spans="1:9" ht="15" customHeight="1">
      <c r="A85" s="22"/>
      <c r="B85" s="21" t="s">
        <v>91</v>
      </c>
      <c r="C85" s="1">
        <v>790</v>
      </c>
      <c r="D85" s="1">
        <v>673</v>
      </c>
      <c r="E85" s="1">
        <v>348</v>
      </c>
      <c r="F85" s="1">
        <v>497</v>
      </c>
      <c r="G85" s="1">
        <v>695</v>
      </c>
      <c r="H85" s="1">
        <f>VLOOKUP(B85,'[1]〇第６表（基礎級）'!$B$5:$E$148,2,FALSE)</f>
        <v>611</v>
      </c>
      <c r="I85" s="15">
        <f t="shared" si="1"/>
        <v>3614</v>
      </c>
    </row>
    <row r="86" spans="1:9" ht="15" customHeight="1">
      <c r="A86" s="13">
        <v>73</v>
      </c>
      <c r="B86" s="19" t="s">
        <v>92</v>
      </c>
      <c r="C86" s="1">
        <v>8731</v>
      </c>
      <c r="D86" s="1">
        <v>6149</v>
      </c>
      <c r="E86" s="1">
        <v>2786</v>
      </c>
      <c r="F86" s="1">
        <v>5061</v>
      </c>
      <c r="G86" s="1">
        <v>7113</v>
      </c>
      <c r="H86" s="1">
        <f>VLOOKUP(B86,'[1]〇第６表（基礎級）'!$B$5:$E$148,2,FALSE)</f>
        <v>6695</v>
      </c>
      <c r="I86" s="15">
        <f t="shared" si="1"/>
        <v>36535</v>
      </c>
    </row>
    <row r="87" spans="1:9" ht="15" customHeight="1">
      <c r="A87" s="20"/>
      <c r="B87" s="17" t="s">
        <v>93</v>
      </c>
      <c r="C87" s="1">
        <v>676</v>
      </c>
      <c r="D87" s="1">
        <v>609</v>
      </c>
      <c r="E87" s="1">
        <v>294</v>
      </c>
      <c r="F87" s="1">
        <v>421</v>
      </c>
      <c r="G87" s="1">
        <v>702</v>
      </c>
      <c r="H87" s="1">
        <f>VLOOKUP(B87,'[1]〇第６表（基礎級）'!$B$5:$E$148,2,FALSE)</f>
        <v>550</v>
      </c>
      <c r="I87" s="15">
        <f t="shared" si="1"/>
        <v>3252</v>
      </c>
    </row>
    <row r="88" spans="1:9" ht="15" customHeight="1">
      <c r="A88" s="20"/>
      <c r="B88" s="17" t="s">
        <v>94</v>
      </c>
      <c r="C88" s="1">
        <v>7214</v>
      </c>
      <c r="D88" s="1">
        <v>4994</v>
      </c>
      <c r="E88" s="1">
        <v>2188</v>
      </c>
      <c r="F88" s="1">
        <v>4157</v>
      </c>
      <c r="G88" s="1">
        <v>5716</v>
      </c>
      <c r="H88" s="1">
        <f>VLOOKUP(B88,'[1]〇第６表（基礎級）'!$B$5:$E$148,2,FALSE)</f>
        <v>5515</v>
      </c>
      <c r="I88" s="15">
        <f t="shared" si="1"/>
        <v>29784</v>
      </c>
    </row>
    <row r="89" spans="1:9" ht="15" customHeight="1">
      <c r="A89" s="20"/>
      <c r="B89" s="17" t="s">
        <v>95</v>
      </c>
      <c r="C89" s="1">
        <v>344</v>
      </c>
      <c r="D89" s="1">
        <v>169</v>
      </c>
      <c r="E89" s="1">
        <v>118</v>
      </c>
      <c r="F89" s="1">
        <v>169</v>
      </c>
      <c r="G89" s="1">
        <v>241</v>
      </c>
      <c r="H89" s="1">
        <f>VLOOKUP(B89,'[1]〇第６表（基礎級）'!$B$5:$E$148,2,FALSE)</f>
        <v>229</v>
      </c>
      <c r="I89" s="15">
        <f t="shared" si="1"/>
        <v>1270</v>
      </c>
    </row>
    <row r="90" spans="1:9" ht="15" customHeight="1">
      <c r="A90" s="22"/>
      <c r="B90" s="21" t="s">
        <v>96</v>
      </c>
      <c r="C90" s="1">
        <v>497</v>
      </c>
      <c r="D90" s="1">
        <v>377</v>
      </c>
      <c r="E90" s="1">
        <v>186</v>
      </c>
      <c r="F90" s="1">
        <v>314</v>
      </c>
      <c r="G90" s="1">
        <v>454</v>
      </c>
      <c r="H90" s="1">
        <f>VLOOKUP(B90,'[1]〇第６表（基礎級）'!$B$5:$E$148,2,FALSE)</f>
        <v>401</v>
      </c>
      <c r="I90" s="15">
        <f t="shared" si="1"/>
        <v>2229</v>
      </c>
    </row>
    <row r="91" spans="1:9" ht="15" customHeight="1">
      <c r="A91" s="13">
        <v>74</v>
      </c>
      <c r="B91" s="19" t="s">
        <v>97</v>
      </c>
      <c r="C91" s="1">
        <v>267</v>
      </c>
      <c r="D91" s="1">
        <v>238</v>
      </c>
      <c r="E91" s="1">
        <v>94</v>
      </c>
      <c r="F91" s="1">
        <v>212</v>
      </c>
      <c r="G91" s="1">
        <v>301</v>
      </c>
      <c r="H91" s="1">
        <f>VLOOKUP(B91,'[1]〇第６表（基礎級）'!$B$5:$E$148,2,FALSE)</f>
        <v>259</v>
      </c>
      <c r="I91" s="15">
        <f t="shared" si="1"/>
        <v>1371</v>
      </c>
    </row>
    <row r="92" spans="1:9" ht="15" customHeight="1">
      <c r="A92" s="22"/>
      <c r="B92" s="21" t="s">
        <v>98</v>
      </c>
      <c r="C92" s="1">
        <v>267</v>
      </c>
      <c r="D92" s="1">
        <v>238</v>
      </c>
      <c r="E92" s="1">
        <v>94</v>
      </c>
      <c r="F92" s="1">
        <v>212</v>
      </c>
      <c r="G92" s="1">
        <v>301</v>
      </c>
      <c r="H92" s="1">
        <f>VLOOKUP(B92,'[1]〇第６表（基礎級）'!$B$5:$E$148,2,FALSE)</f>
        <v>259</v>
      </c>
      <c r="I92" s="15">
        <f t="shared" si="1"/>
        <v>1371</v>
      </c>
    </row>
    <row r="93" spans="1:9" ht="15" customHeight="1">
      <c r="A93" s="13">
        <v>75</v>
      </c>
      <c r="B93" s="19" t="s">
        <v>99</v>
      </c>
      <c r="C93" s="1">
        <v>216</v>
      </c>
      <c r="D93" s="1">
        <v>195</v>
      </c>
      <c r="E93" s="1">
        <v>75</v>
      </c>
      <c r="F93" s="1">
        <v>109</v>
      </c>
      <c r="G93" s="1">
        <v>163</v>
      </c>
      <c r="H93" s="1">
        <f>VLOOKUP(B93,'[1]〇第６表（基礎級）'!$B$5:$E$148,2,FALSE)</f>
        <v>166</v>
      </c>
      <c r="I93" s="15">
        <f t="shared" si="1"/>
        <v>924</v>
      </c>
    </row>
    <row r="94" spans="1:9" ht="15" customHeight="1">
      <c r="A94" s="20"/>
      <c r="B94" s="17" t="s">
        <v>100</v>
      </c>
      <c r="C94" s="1">
        <v>113</v>
      </c>
      <c r="D94" s="1">
        <v>87</v>
      </c>
      <c r="E94" s="1">
        <v>43</v>
      </c>
      <c r="F94" s="1">
        <v>44</v>
      </c>
      <c r="G94" s="1">
        <v>83</v>
      </c>
      <c r="H94" s="1">
        <f>VLOOKUP(B94,'[1]〇第６表（基礎級）'!$B$5:$E$148,2,FALSE)</f>
        <v>75</v>
      </c>
      <c r="I94" s="15">
        <f t="shared" si="1"/>
        <v>445</v>
      </c>
    </row>
    <row r="95" spans="1:9" ht="15" customHeight="1">
      <c r="A95" s="20"/>
      <c r="B95" s="17" t="s">
        <v>101</v>
      </c>
      <c r="C95" s="1">
        <v>103</v>
      </c>
      <c r="D95" s="1">
        <v>108</v>
      </c>
      <c r="E95" s="1">
        <v>32</v>
      </c>
      <c r="F95" s="1">
        <v>65</v>
      </c>
      <c r="G95" s="1">
        <v>80</v>
      </c>
      <c r="H95" s="1">
        <f>VLOOKUP(B95,'[1]〇第６表（基礎級）'!$B$5:$E$148,2,FALSE)</f>
        <v>91</v>
      </c>
      <c r="I95" s="15">
        <f t="shared" si="1"/>
        <v>479</v>
      </c>
    </row>
    <row r="96" spans="1:9" ht="15" customHeight="1">
      <c r="A96" s="13">
        <v>76</v>
      </c>
      <c r="B96" s="19" t="s">
        <v>102</v>
      </c>
      <c r="C96" s="1">
        <v>2188</v>
      </c>
      <c r="D96" s="1">
        <v>1747</v>
      </c>
      <c r="E96" s="1">
        <v>648</v>
      </c>
      <c r="F96" s="1">
        <v>1242</v>
      </c>
      <c r="G96" s="1">
        <v>2006</v>
      </c>
      <c r="H96" s="1">
        <f>VLOOKUP(B96,'[1]〇第６表（基礎級）'!$B$5:$E$148,2,FALSE)</f>
        <v>2395</v>
      </c>
      <c r="I96" s="15">
        <f t="shared" si="1"/>
        <v>10226</v>
      </c>
    </row>
    <row r="97" spans="1:9" ht="15" customHeight="1">
      <c r="A97" s="22"/>
      <c r="B97" s="21" t="s">
        <v>103</v>
      </c>
      <c r="C97" s="1">
        <v>2188</v>
      </c>
      <c r="D97" s="1">
        <v>1747</v>
      </c>
      <c r="E97" s="1">
        <v>648</v>
      </c>
      <c r="F97" s="1">
        <v>1242</v>
      </c>
      <c r="G97" s="1">
        <v>2006</v>
      </c>
      <c r="H97" s="1">
        <f>VLOOKUP(B97,'[1]〇第６表（基礎級）'!$B$5:$E$148,2,FALSE)</f>
        <v>2395</v>
      </c>
      <c r="I97" s="15">
        <f t="shared" si="1"/>
        <v>10226</v>
      </c>
    </row>
    <row r="98" spans="1:9" ht="15" customHeight="1">
      <c r="A98" s="13">
        <v>79</v>
      </c>
      <c r="B98" s="19" t="s">
        <v>104</v>
      </c>
      <c r="C98" s="1">
        <v>1377</v>
      </c>
      <c r="D98" s="1">
        <v>862</v>
      </c>
      <c r="E98" s="1">
        <v>510</v>
      </c>
      <c r="F98" s="1">
        <v>750</v>
      </c>
      <c r="G98" s="1">
        <v>946</v>
      </c>
      <c r="H98" s="1">
        <f>VLOOKUP(B98,'[1]〇第６表（基礎級）'!$B$5:$E$148,2,FALSE)</f>
        <v>907</v>
      </c>
      <c r="I98" s="15">
        <f t="shared" si="1"/>
        <v>5352</v>
      </c>
    </row>
    <row r="99" spans="1:9" ht="15" customHeight="1">
      <c r="A99" s="22"/>
      <c r="B99" s="21" t="s">
        <v>105</v>
      </c>
      <c r="C99" s="1">
        <v>1377</v>
      </c>
      <c r="D99" s="1">
        <v>862</v>
      </c>
      <c r="E99" s="1">
        <v>510</v>
      </c>
      <c r="F99" s="1">
        <v>750</v>
      </c>
      <c r="G99" s="1">
        <v>946</v>
      </c>
      <c r="H99" s="1">
        <f>VLOOKUP(B99,'[1]〇第６表（基礎級）'!$B$5:$E$148,2,FALSE)</f>
        <v>907</v>
      </c>
      <c r="I99" s="15">
        <f t="shared" si="1"/>
        <v>5352</v>
      </c>
    </row>
    <row r="100" spans="1:9" ht="15" customHeight="1">
      <c r="A100" s="13">
        <v>80</v>
      </c>
      <c r="B100" s="19" t="s">
        <v>106</v>
      </c>
      <c r="C100" s="1">
        <v>841</v>
      </c>
      <c r="D100" s="1">
        <v>439</v>
      </c>
      <c r="E100" s="1">
        <v>307</v>
      </c>
      <c r="F100" s="1">
        <v>365</v>
      </c>
      <c r="G100" s="1">
        <v>574</v>
      </c>
      <c r="H100" s="1">
        <f>VLOOKUP(B100,'[1]〇第６表（基礎級）'!$B$5:$E$148,2,FALSE)</f>
        <v>515</v>
      </c>
      <c r="I100" s="15">
        <f t="shared" si="1"/>
        <v>3041</v>
      </c>
    </row>
    <row r="101" spans="1:9" ht="15" customHeight="1">
      <c r="A101" s="22"/>
      <c r="B101" s="21" t="s">
        <v>107</v>
      </c>
      <c r="C101" s="1">
        <v>841</v>
      </c>
      <c r="D101" s="1">
        <v>439</v>
      </c>
      <c r="E101" s="1">
        <v>307</v>
      </c>
      <c r="F101" s="1">
        <v>365</v>
      </c>
      <c r="G101" s="1">
        <v>574</v>
      </c>
      <c r="H101" s="1">
        <f>VLOOKUP(B101,'[1]〇第６表（基礎級）'!$B$5:$E$148,2,FALSE)</f>
        <v>515</v>
      </c>
      <c r="I101" s="15">
        <f t="shared" si="1"/>
        <v>3041</v>
      </c>
    </row>
    <row r="102" spans="1:9" ht="15" customHeight="1">
      <c r="A102" s="13">
        <v>84</v>
      </c>
      <c r="B102" s="19" t="s">
        <v>108</v>
      </c>
      <c r="C102" s="1">
        <v>2131</v>
      </c>
      <c r="D102" s="1">
        <v>1866</v>
      </c>
      <c r="E102" s="1">
        <v>558</v>
      </c>
      <c r="F102" s="1">
        <v>1119</v>
      </c>
      <c r="G102" s="1">
        <v>1807</v>
      </c>
      <c r="H102" s="1">
        <f>VLOOKUP(B102,'[1]〇第６表（基礎級）'!$B$5:$E$148,2,FALSE)</f>
        <v>1544</v>
      </c>
      <c r="I102" s="15">
        <f t="shared" si="1"/>
        <v>9025</v>
      </c>
    </row>
    <row r="103" spans="1:9" ht="15" customHeight="1">
      <c r="A103" s="22"/>
      <c r="B103" s="21" t="s">
        <v>109</v>
      </c>
      <c r="C103" s="1">
        <v>2131</v>
      </c>
      <c r="D103" s="1">
        <v>1866</v>
      </c>
      <c r="E103" s="1">
        <v>558</v>
      </c>
      <c r="F103" s="1">
        <v>1119</v>
      </c>
      <c r="G103" s="1">
        <v>1807</v>
      </c>
      <c r="H103" s="1">
        <f>VLOOKUP(B103,'[1]〇第６表（基礎級）'!$B$5:$E$148,2,FALSE)</f>
        <v>1544</v>
      </c>
      <c r="I103" s="15">
        <f t="shared" si="1"/>
        <v>9025</v>
      </c>
    </row>
    <row r="104" spans="1:9" ht="15" customHeight="1">
      <c r="A104" s="13">
        <v>86</v>
      </c>
      <c r="B104" s="19" t="s">
        <v>110</v>
      </c>
      <c r="C104" s="1">
        <v>277</v>
      </c>
      <c r="D104" s="1">
        <v>261</v>
      </c>
      <c r="E104" s="1">
        <v>50</v>
      </c>
      <c r="F104" s="1">
        <v>147</v>
      </c>
      <c r="G104" s="1">
        <v>179</v>
      </c>
      <c r="H104" s="1">
        <f>VLOOKUP(B104,'[1]〇第６表（基礎級）'!$B$5:$E$148,2,FALSE)</f>
        <v>172</v>
      </c>
      <c r="I104" s="15">
        <f t="shared" si="1"/>
        <v>1086</v>
      </c>
    </row>
    <row r="105" spans="1:9" ht="15" customHeight="1">
      <c r="A105" s="22"/>
      <c r="B105" s="21" t="s">
        <v>111</v>
      </c>
      <c r="C105" s="1">
        <v>277</v>
      </c>
      <c r="D105" s="1">
        <v>261</v>
      </c>
      <c r="E105" s="1">
        <v>50</v>
      </c>
      <c r="F105" s="1">
        <v>147</v>
      </c>
      <c r="G105" s="1">
        <v>179</v>
      </c>
      <c r="H105" s="1">
        <f>VLOOKUP(B105,'[1]〇第６表（基礎級）'!$B$5:$E$148,2,FALSE)</f>
        <v>172</v>
      </c>
      <c r="I105" s="15">
        <f t="shared" si="1"/>
        <v>1086</v>
      </c>
    </row>
    <row r="106" spans="1:9" ht="15" customHeight="1">
      <c r="A106" s="13">
        <v>87</v>
      </c>
      <c r="B106" s="19" t="s">
        <v>112</v>
      </c>
      <c r="C106" s="1">
        <v>10057</v>
      </c>
      <c r="D106" s="1">
        <v>9987</v>
      </c>
      <c r="E106" s="1">
        <v>3665</v>
      </c>
      <c r="F106" s="1">
        <v>5837</v>
      </c>
      <c r="G106" s="1">
        <v>10843</v>
      </c>
      <c r="H106" s="1">
        <f>VLOOKUP(B106,'[1]〇第６表（基礎級）'!$B$5:$E$148,2,FALSE)</f>
        <v>12484</v>
      </c>
      <c r="I106" s="15">
        <f t="shared" si="1"/>
        <v>52873</v>
      </c>
    </row>
    <row r="107" spans="1:9" ht="15" customHeight="1">
      <c r="A107" s="22"/>
      <c r="B107" s="21" t="s">
        <v>113</v>
      </c>
      <c r="C107" s="1">
        <v>10057</v>
      </c>
      <c r="D107" s="1">
        <v>9987</v>
      </c>
      <c r="E107" s="1">
        <v>3665</v>
      </c>
      <c r="F107" s="1">
        <v>5837</v>
      </c>
      <c r="G107" s="1">
        <v>10843</v>
      </c>
      <c r="H107" s="1">
        <f>VLOOKUP(B107,'[1]〇第６表（基礎級）'!$B$5:$E$148,2,FALSE)</f>
        <v>12484</v>
      </c>
      <c r="I107" s="15">
        <f t="shared" si="1"/>
        <v>52873</v>
      </c>
    </row>
    <row r="108" spans="1:9" ht="15" customHeight="1">
      <c r="A108" s="13">
        <v>88</v>
      </c>
      <c r="B108" s="19" t="s">
        <v>114</v>
      </c>
      <c r="C108" s="1">
        <v>1147</v>
      </c>
      <c r="D108" s="1">
        <v>1076</v>
      </c>
      <c r="E108" s="1">
        <v>453</v>
      </c>
      <c r="F108" s="1">
        <v>716</v>
      </c>
      <c r="G108" s="1">
        <v>1312</v>
      </c>
      <c r="H108" s="1">
        <f>VLOOKUP(B108,'[1]〇第６表（基礎級）'!$B$5:$E$148,2,FALSE)</f>
        <v>1536</v>
      </c>
      <c r="I108" s="15">
        <f t="shared" si="1"/>
        <v>6240</v>
      </c>
    </row>
    <row r="109" spans="1:9" ht="15" customHeight="1">
      <c r="A109" s="22"/>
      <c r="B109" s="21" t="s">
        <v>115</v>
      </c>
      <c r="C109" s="1">
        <v>1147</v>
      </c>
      <c r="D109" s="1">
        <v>1076</v>
      </c>
      <c r="E109" s="1">
        <v>453</v>
      </c>
      <c r="F109" s="1">
        <v>716</v>
      </c>
      <c r="G109" s="1">
        <v>1312</v>
      </c>
      <c r="H109" s="1">
        <f>VLOOKUP(B109,'[1]〇第６表（基礎級）'!$B$5:$E$148,2,FALSE)</f>
        <v>1536</v>
      </c>
      <c r="I109" s="15">
        <f t="shared" si="1"/>
        <v>6240</v>
      </c>
    </row>
    <row r="110" spans="1:9" ht="15" customHeight="1">
      <c r="A110" s="20">
        <v>89</v>
      </c>
      <c r="B110" s="27" t="s">
        <v>116</v>
      </c>
      <c r="C110" s="1">
        <v>103</v>
      </c>
      <c r="D110" s="1">
        <v>83</v>
      </c>
      <c r="E110" s="1">
        <v>31</v>
      </c>
      <c r="F110" s="1">
        <v>55</v>
      </c>
      <c r="G110" s="1">
        <v>101</v>
      </c>
      <c r="H110" s="1">
        <f>VLOOKUP(B110,'[1]〇第６表（基礎級）'!$B$5:$E$148,2,FALSE)</f>
        <v>140</v>
      </c>
      <c r="I110" s="15">
        <f t="shared" si="1"/>
        <v>513</v>
      </c>
    </row>
    <row r="111" spans="1:9" ht="15" customHeight="1">
      <c r="A111" s="22"/>
      <c r="B111" s="21" t="s">
        <v>117</v>
      </c>
      <c r="C111" s="1">
        <v>103</v>
      </c>
      <c r="D111" s="1">
        <v>83</v>
      </c>
      <c r="E111" s="1">
        <v>31</v>
      </c>
      <c r="F111" s="1">
        <v>55</v>
      </c>
      <c r="G111" s="1">
        <v>101</v>
      </c>
      <c r="H111" s="1">
        <f>VLOOKUP(B111,'[1]〇第６表（基礎級）'!$B$5:$E$148,2,FALSE)</f>
        <v>140</v>
      </c>
      <c r="I111" s="15">
        <f t="shared" si="1"/>
        <v>513</v>
      </c>
    </row>
    <row r="112" spans="1:9" ht="15" customHeight="1">
      <c r="A112" s="13">
        <v>92</v>
      </c>
      <c r="B112" s="19" t="s">
        <v>118</v>
      </c>
      <c r="C112" s="1">
        <v>300</v>
      </c>
      <c r="D112" s="1">
        <v>318</v>
      </c>
      <c r="E112" s="1">
        <v>83</v>
      </c>
      <c r="F112" s="1">
        <v>176</v>
      </c>
      <c r="G112" s="1">
        <v>353</v>
      </c>
      <c r="H112" s="1">
        <f>VLOOKUP(B112,'[1]〇第６表（基礎級）'!$B$5:$E$148,2,FALSE)</f>
        <v>328</v>
      </c>
      <c r="I112" s="15">
        <f t="shared" si="1"/>
        <v>1558</v>
      </c>
    </row>
    <row r="113" spans="1:9" ht="15" customHeight="1">
      <c r="A113" s="22"/>
      <c r="B113" s="21" t="s">
        <v>119</v>
      </c>
      <c r="C113" s="1">
        <v>300</v>
      </c>
      <c r="D113" s="1">
        <v>318</v>
      </c>
      <c r="E113" s="1">
        <v>83</v>
      </c>
      <c r="F113" s="1">
        <v>176</v>
      </c>
      <c r="G113" s="1">
        <v>353</v>
      </c>
      <c r="H113" s="1">
        <f>VLOOKUP(B113,'[1]〇第６表（基礎級）'!$B$5:$E$148,2,FALSE)</f>
        <v>328</v>
      </c>
      <c r="I113" s="15">
        <f t="shared" si="1"/>
        <v>1558</v>
      </c>
    </row>
    <row r="114" spans="1:9" ht="15" customHeight="1">
      <c r="A114" s="13">
        <v>94</v>
      </c>
      <c r="B114" s="19" t="s">
        <v>120</v>
      </c>
      <c r="C114" s="1">
        <v>1396</v>
      </c>
      <c r="D114" s="1">
        <v>1503</v>
      </c>
      <c r="E114" s="1">
        <v>633</v>
      </c>
      <c r="F114" s="1">
        <v>894</v>
      </c>
      <c r="G114" s="1">
        <v>1535</v>
      </c>
      <c r="H114" s="1">
        <f>VLOOKUP(B114,'[1]〇第６表（基礎級）'!$B$5:$E$148,2,FALSE)</f>
        <v>1826</v>
      </c>
      <c r="I114" s="15">
        <f t="shared" si="1"/>
        <v>7787</v>
      </c>
    </row>
    <row r="115" spans="1:9" ht="15" customHeight="1">
      <c r="A115" s="20"/>
      <c r="B115" s="17" t="s">
        <v>121</v>
      </c>
      <c r="C115" s="1">
        <v>1142</v>
      </c>
      <c r="D115" s="1">
        <v>1090</v>
      </c>
      <c r="E115" s="1">
        <v>465</v>
      </c>
      <c r="F115" s="1">
        <v>683</v>
      </c>
      <c r="G115" s="1">
        <v>1237</v>
      </c>
      <c r="H115" s="1">
        <f>VLOOKUP(B115,'[1]〇第６表（基礎級）'!$B$5:$E$148,2,FALSE)</f>
        <v>1347</v>
      </c>
      <c r="I115" s="15">
        <f t="shared" si="1"/>
        <v>5964</v>
      </c>
    </row>
    <row r="116" spans="1:9" ht="15" customHeight="1">
      <c r="A116" s="22"/>
      <c r="B116" s="21" t="s">
        <v>122</v>
      </c>
      <c r="C116" s="1">
        <v>254</v>
      </c>
      <c r="D116" s="1">
        <v>413</v>
      </c>
      <c r="E116" s="1">
        <v>168</v>
      </c>
      <c r="F116" s="1">
        <v>211</v>
      </c>
      <c r="G116" s="1">
        <v>298</v>
      </c>
      <c r="H116" s="1">
        <f>VLOOKUP(B116,'[1]〇第６表（基礎級）'!$B$5:$E$148,2,FALSE)</f>
        <v>479</v>
      </c>
      <c r="I116" s="15">
        <f t="shared" si="1"/>
        <v>1823</v>
      </c>
    </row>
    <row r="117" spans="1:9" ht="15" customHeight="1">
      <c r="A117" s="13">
        <v>96</v>
      </c>
      <c r="B117" s="19" t="s">
        <v>123</v>
      </c>
      <c r="C117" s="1">
        <v>4254</v>
      </c>
      <c r="D117" s="1">
        <v>3604</v>
      </c>
      <c r="E117" s="1">
        <v>1269</v>
      </c>
      <c r="F117" s="1">
        <v>2730</v>
      </c>
      <c r="G117" s="1">
        <v>4611</v>
      </c>
      <c r="H117" s="1">
        <f>VLOOKUP(B117,'[1]〇第６表（基礎級）'!$B$5:$E$148,2,FALSE)</f>
        <v>5245</v>
      </c>
      <c r="I117" s="15">
        <f t="shared" si="1"/>
        <v>21713</v>
      </c>
    </row>
    <row r="118" spans="1:9" ht="15" customHeight="1">
      <c r="A118" s="22"/>
      <c r="B118" s="21" t="s">
        <v>124</v>
      </c>
      <c r="C118" s="1">
        <v>4254</v>
      </c>
      <c r="D118" s="1">
        <v>3604</v>
      </c>
      <c r="E118" s="1">
        <v>1269</v>
      </c>
      <c r="F118" s="1">
        <v>2730</v>
      </c>
      <c r="G118" s="1">
        <v>4611</v>
      </c>
      <c r="H118" s="1">
        <f>VLOOKUP(B118,'[1]〇第６表（基礎級）'!$B$5:$E$148,2,FALSE)</f>
        <v>5245</v>
      </c>
      <c r="I118" s="15">
        <f t="shared" si="1"/>
        <v>21713</v>
      </c>
    </row>
    <row r="119" spans="1:9" ht="15" customHeight="1">
      <c r="A119" s="13">
        <v>97</v>
      </c>
      <c r="B119" s="19" t="s">
        <v>125</v>
      </c>
      <c r="C119" s="1">
        <v>4262</v>
      </c>
      <c r="D119" s="1">
        <v>3366</v>
      </c>
      <c r="E119" s="1">
        <v>1091</v>
      </c>
      <c r="F119" s="1">
        <v>2381</v>
      </c>
      <c r="G119" s="1">
        <v>4218</v>
      </c>
      <c r="H119" s="1">
        <f>VLOOKUP(B119,'[1]〇第６表（基礎級）'!$B$5:$E$148,2,FALSE)</f>
        <v>4143</v>
      </c>
      <c r="I119" s="15">
        <f t="shared" si="1"/>
        <v>19461</v>
      </c>
    </row>
    <row r="120" spans="1:9" ht="15" customHeight="1">
      <c r="A120" s="22"/>
      <c r="B120" s="21" t="s">
        <v>126</v>
      </c>
      <c r="C120" s="1">
        <v>4262</v>
      </c>
      <c r="D120" s="1">
        <v>3366</v>
      </c>
      <c r="E120" s="1">
        <v>1091</v>
      </c>
      <c r="F120" s="1">
        <v>2381</v>
      </c>
      <c r="G120" s="1">
        <v>4218</v>
      </c>
      <c r="H120" s="1">
        <f>VLOOKUP(B120,'[1]〇第６表（基礎級）'!$B$5:$E$148,2,FALSE)</f>
        <v>4143</v>
      </c>
      <c r="I120" s="15">
        <f t="shared" si="1"/>
        <v>19461</v>
      </c>
    </row>
    <row r="121" spans="1:9" ht="15" customHeight="1">
      <c r="A121" s="13">
        <v>98</v>
      </c>
      <c r="B121" s="19" t="s">
        <v>127</v>
      </c>
      <c r="C121" s="1">
        <v>307</v>
      </c>
      <c r="D121" s="1">
        <v>304</v>
      </c>
      <c r="E121" s="1">
        <v>99</v>
      </c>
      <c r="F121" s="1">
        <v>186</v>
      </c>
      <c r="G121" s="1">
        <v>334</v>
      </c>
      <c r="H121" s="1">
        <f>VLOOKUP(B121,'[1]〇第６表（基礎級）'!$B$5:$E$148,2,FALSE)</f>
        <v>353</v>
      </c>
      <c r="I121" s="15">
        <f t="shared" si="1"/>
        <v>1583</v>
      </c>
    </row>
    <row r="122" spans="1:9" ht="15" customHeight="1">
      <c r="A122" s="22"/>
      <c r="B122" s="21" t="s">
        <v>128</v>
      </c>
      <c r="C122" s="1">
        <v>307</v>
      </c>
      <c r="D122" s="1">
        <v>304</v>
      </c>
      <c r="E122" s="1">
        <v>99</v>
      </c>
      <c r="F122" s="1">
        <v>186</v>
      </c>
      <c r="G122" s="1">
        <v>334</v>
      </c>
      <c r="H122" s="1">
        <f>VLOOKUP(B122,'[1]〇第６表（基礎級）'!$B$5:$E$148,2,FALSE)</f>
        <v>353</v>
      </c>
      <c r="I122" s="15">
        <f t="shared" si="1"/>
        <v>1583</v>
      </c>
    </row>
    <row r="123" spans="1:9" ht="15" customHeight="1">
      <c r="A123" s="13">
        <v>99</v>
      </c>
      <c r="B123" s="19" t="s">
        <v>129</v>
      </c>
      <c r="C123" s="1">
        <v>1259</v>
      </c>
      <c r="D123" s="1">
        <v>1216</v>
      </c>
      <c r="E123" s="1">
        <v>479</v>
      </c>
      <c r="F123" s="1">
        <v>741</v>
      </c>
      <c r="G123" s="1">
        <v>1435</v>
      </c>
      <c r="H123" s="1">
        <f>VLOOKUP(B123,'[1]〇第６表（基礎級）'!$B$5:$E$148,2,FALSE)</f>
        <v>1560</v>
      </c>
      <c r="I123" s="15">
        <f t="shared" si="1"/>
        <v>6690</v>
      </c>
    </row>
    <row r="124" spans="1:9" ht="15" customHeight="1">
      <c r="A124" s="22"/>
      <c r="B124" s="21" t="s">
        <v>130</v>
      </c>
      <c r="C124" s="1">
        <v>1259</v>
      </c>
      <c r="D124" s="1">
        <v>1216</v>
      </c>
      <c r="E124" s="1">
        <v>479</v>
      </c>
      <c r="F124" s="1">
        <v>741</v>
      </c>
      <c r="G124" s="1">
        <v>1435</v>
      </c>
      <c r="H124" s="1">
        <f>VLOOKUP(B124,'[1]〇第６表（基礎級）'!$B$5:$E$148,2,FALSE)</f>
        <v>1560</v>
      </c>
      <c r="I124" s="15">
        <f t="shared" si="1"/>
        <v>6690</v>
      </c>
    </row>
    <row r="125" spans="1:9" ht="15" customHeight="1">
      <c r="A125" s="13">
        <v>101</v>
      </c>
      <c r="B125" s="19" t="s">
        <v>131</v>
      </c>
      <c r="C125" s="1">
        <v>2016</v>
      </c>
      <c r="D125" s="1">
        <v>1756</v>
      </c>
      <c r="E125" s="1">
        <v>732</v>
      </c>
      <c r="F125" s="1">
        <v>945</v>
      </c>
      <c r="G125" s="1">
        <v>1918</v>
      </c>
      <c r="H125" s="1">
        <f>VLOOKUP(B125,'[1]〇第６表（基礎級）'!$B$5:$E$148,2,FALSE)</f>
        <v>2345</v>
      </c>
      <c r="I125" s="15">
        <f t="shared" si="1"/>
        <v>9712</v>
      </c>
    </row>
    <row r="126" spans="1:9" ht="15" customHeight="1">
      <c r="A126" s="20"/>
      <c r="B126" s="17" t="s">
        <v>132</v>
      </c>
      <c r="C126" s="1">
        <v>127</v>
      </c>
      <c r="D126" s="1">
        <v>144</v>
      </c>
      <c r="E126" s="1">
        <v>57</v>
      </c>
      <c r="F126" s="1">
        <v>86</v>
      </c>
      <c r="G126" s="1">
        <v>168</v>
      </c>
      <c r="H126" s="1">
        <f>VLOOKUP(B126,'[1]〇第６表（基礎級）'!$B$5:$E$148,2,FALSE)</f>
        <v>196</v>
      </c>
      <c r="I126" s="15">
        <f t="shared" si="1"/>
        <v>778</v>
      </c>
    </row>
    <row r="127" spans="1:9" ht="15" customHeight="1">
      <c r="A127" s="20"/>
      <c r="B127" s="17" t="s">
        <v>133</v>
      </c>
      <c r="C127" s="1">
        <v>65</v>
      </c>
      <c r="D127" s="1">
        <v>82</v>
      </c>
      <c r="E127" s="1">
        <v>11</v>
      </c>
      <c r="F127" s="1">
        <v>32</v>
      </c>
      <c r="G127" s="1">
        <v>84</v>
      </c>
      <c r="H127" s="1">
        <f>VLOOKUP(B127,'[1]〇第６表（基礎級）'!$B$5:$E$148,2,FALSE)</f>
        <v>81</v>
      </c>
      <c r="I127" s="15">
        <f t="shared" si="1"/>
        <v>355</v>
      </c>
    </row>
    <row r="128" spans="1:9" ht="15" customHeight="1">
      <c r="A128" s="20"/>
      <c r="B128" s="17" t="s">
        <v>134</v>
      </c>
      <c r="C128" s="1">
        <v>234</v>
      </c>
      <c r="D128" s="1">
        <v>262</v>
      </c>
      <c r="E128" s="1">
        <v>83</v>
      </c>
      <c r="F128" s="1">
        <v>146</v>
      </c>
      <c r="G128" s="1">
        <v>258</v>
      </c>
      <c r="H128" s="1">
        <f>VLOOKUP(B128,'[1]〇第６表（基礎級）'!$B$5:$E$148,2,FALSE)</f>
        <v>353</v>
      </c>
      <c r="I128" s="15">
        <f t="shared" si="1"/>
        <v>1336</v>
      </c>
    </row>
    <row r="129" spans="1:9" ht="15" customHeight="1">
      <c r="A129" s="20"/>
      <c r="B129" s="17" t="s">
        <v>135</v>
      </c>
      <c r="C129" s="1">
        <v>1234</v>
      </c>
      <c r="D129" s="1">
        <v>1086</v>
      </c>
      <c r="E129" s="1">
        <v>484</v>
      </c>
      <c r="F129" s="1">
        <v>528</v>
      </c>
      <c r="G129" s="1">
        <v>1106</v>
      </c>
      <c r="H129" s="1">
        <f>VLOOKUP(B129,'[1]〇第６表（基礎級）'!$B$5:$E$148,2,FALSE)</f>
        <v>1489</v>
      </c>
      <c r="I129" s="15">
        <f t="shared" si="1"/>
        <v>5927</v>
      </c>
    </row>
    <row r="130" spans="1:9" ht="15" customHeight="1">
      <c r="A130" s="22"/>
      <c r="B130" s="21" t="s">
        <v>136</v>
      </c>
      <c r="C130" s="1">
        <v>356</v>
      </c>
      <c r="D130" s="1">
        <v>182</v>
      </c>
      <c r="E130" s="1">
        <v>97</v>
      </c>
      <c r="F130" s="1">
        <v>153</v>
      </c>
      <c r="G130" s="1">
        <v>302</v>
      </c>
      <c r="H130" s="1">
        <f>VLOOKUP(B130,'[1]〇第６表（基礎級）'!$B$5:$E$148,2,FALSE)</f>
        <v>226</v>
      </c>
      <c r="I130" s="15">
        <f t="shared" si="1"/>
        <v>1316</v>
      </c>
    </row>
    <row r="131" spans="1:9" ht="15" customHeight="1">
      <c r="A131" s="13">
        <v>102</v>
      </c>
      <c r="B131" s="19" t="s">
        <v>137</v>
      </c>
      <c r="C131" s="1">
        <v>339</v>
      </c>
      <c r="D131" s="1">
        <v>390</v>
      </c>
      <c r="E131" s="1">
        <v>223</v>
      </c>
      <c r="F131" s="1">
        <v>298</v>
      </c>
      <c r="G131" s="1">
        <v>559</v>
      </c>
      <c r="H131" s="1">
        <f>VLOOKUP(B131,'[1]〇第６表（基礎級）'!$B$5:$E$148,2,FALSE)</f>
        <v>611</v>
      </c>
      <c r="I131" s="15">
        <f t="shared" si="1"/>
        <v>2420</v>
      </c>
    </row>
    <row r="132" spans="1:9" ht="15" customHeight="1">
      <c r="A132" s="22"/>
      <c r="B132" s="21" t="s">
        <v>138</v>
      </c>
      <c r="C132" s="1">
        <v>339</v>
      </c>
      <c r="D132" s="1">
        <v>390</v>
      </c>
      <c r="E132" s="1">
        <v>223</v>
      </c>
      <c r="F132" s="1">
        <v>298</v>
      </c>
      <c r="G132" s="1">
        <v>559</v>
      </c>
      <c r="H132" s="1">
        <f>VLOOKUP(B132,'[1]〇第６表（基礎級）'!$B$5:$E$148,2,FALSE)</f>
        <v>611</v>
      </c>
      <c r="I132" s="15">
        <f t="shared" si="1"/>
        <v>2420</v>
      </c>
    </row>
    <row r="133" spans="1:9" ht="15" customHeight="1">
      <c r="A133" s="13">
        <v>104</v>
      </c>
      <c r="B133" s="19" t="s">
        <v>139</v>
      </c>
      <c r="C133" s="1">
        <v>157</v>
      </c>
      <c r="D133" s="1">
        <v>136</v>
      </c>
      <c r="E133" s="1">
        <v>85</v>
      </c>
      <c r="F133" s="1">
        <v>133</v>
      </c>
      <c r="G133" s="1">
        <v>182</v>
      </c>
      <c r="H133" s="1">
        <f>VLOOKUP(B133,'[1]〇第６表（基礎級）'!$B$5:$E$148,2,FALSE)</f>
        <v>185</v>
      </c>
      <c r="I133" s="15">
        <f t="shared" si="1"/>
        <v>878</v>
      </c>
    </row>
    <row r="134" spans="1:9" ht="15" customHeight="1">
      <c r="A134" s="22"/>
      <c r="B134" s="21" t="s">
        <v>140</v>
      </c>
      <c r="C134" s="1">
        <v>157</v>
      </c>
      <c r="D134" s="1">
        <v>136</v>
      </c>
      <c r="E134" s="1">
        <v>85</v>
      </c>
      <c r="F134" s="1">
        <v>133</v>
      </c>
      <c r="G134" s="1">
        <v>182</v>
      </c>
      <c r="H134" s="1">
        <f>VLOOKUP(B134,'[1]〇第６表（基礎級）'!$B$5:$E$148,2,FALSE)</f>
        <v>185</v>
      </c>
      <c r="I134" s="15">
        <f t="shared" ref="I134:I147" si="2">IF(COUNT(C134:H134)&gt;0,SUM(C134:H134),"")</f>
        <v>878</v>
      </c>
    </row>
    <row r="135" spans="1:9" ht="15" customHeight="1">
      <c r="A135" s="13">
        <v>108</v>
      </c>
      <c r="B135" s="19" t="s">
        <v>141</v>
      </c>
      <c r="C135" s="1">
        <v>16</v>
      </c>
      <c r="D135" s="1">
        <v>14</v>
      </c>
      <c r="E135" s="1">
        <v>10</v>
      </c>
      <c r="F135" s="1">
        <v>15</v>
      </c>
      <c r="G135" s="1">
        <v>14</v>
      </c>
      <c r="H135" s="1">
        <f>VLOOKUP(B135,'[1]〇第６表（基礎級）'!$B$5:$E$148,2,FALSE)</f>
        <v>8</v>
      </c>
      <c r="I135" s="15">
        <f t="shared" si="2"/>
        <v>77</v>
      </c>
    </row>
    <row r="136" spans="1:9" ht="15" customHeight="1">
      <c r="A136" s="22"/>
      <c r="B136" s="21" t="s">
        <v>142</v>
      </c>
      <c r="C136" s="1">
        <v>16</v>
      </c>
      <c r="D136" s="1">
        <v>14</v>
      </c>
      <c r="E136" s="1">
        <v>10</v>
      </c>
      <c r="F136" s="1">
        <v>15</v>
      </c>
      <c r="G136" s="1">
        <v>14</v>
      </c>
      <c r="H136" s="1">
        <f>VLOOKUP(B136,'[1]〇第６表（基礎級）'!$B$5:$E$148,2,FALSE)</f>
        <v>8</v>
      </c>
      <c r="I136" s="15">
        <f t="shared" si="2"/>
        <v>77</v>
      </c>
    </row>
    <row r="137" spans="1:9" ht="15" customHeight="1">
      <c r="A137" s="13">
        <v>117</v>
      </c>
      <c r="B137" s="27" t="s">
        <v>143</v>
      </c>
      <c r="C137" s="1">
        <v>329</v>
      </c>
      <c r="D137" s="1">
        <v>261</v>
      </c>
      <c r="E137" s="1">
        <v>96</v>
      </c>
      <c r="F137" s="1">
        <v>181</v>
      </c>
      <c r="G137" s="1">
        <v>310</v>
      </c>
      <c r="H137" s="1">
        <f>VLOOKUP(B137,'[1]〇第６表（基礎級）'!$B$5:$E$148,2,FALSE)</f>
        <v>400</v>
      </c>
      <c r="I137" s="15">
        <f t="shared" si="2"/>
        <v>1577</v>
      </c>
    </row>
    <row r="138" spans="1:9" ht="15" customHeight="1">
      <c r="A138" s="22"/>
      <c r="B138" s="21" t="s">
        <v>144</v>
      </c>
      <c r="C138" s="1">
        <v>329</v>
      </c>
      <c r="D138" s="1">
        <v>261</v>
      </c>
      <c r="E138" s="1">
        <v>96</v>
      </c>
      <c r="F138" s="1">
        <v>181</v>
      </c>
      <c r="G138" s="1">
        <v>310</v>
      </c>
      <c r="H138" s="1">
        <f>VLOOKUP(B138,'[1]〇第６表（基礎級）'!$B$5:$E$148,2,FALSE)</f>
        <v>400</v>
      </c>
      <c r="I138" s="15">
        <f t="shared" si="2"/>
        <v>1577</v>
      </c>
    </row>
    <row r="139" spans="1:9" ht="15" customHeight="1">
      <c r="A139" s="13">
        <v>118</v>
      </c>
      <c r="B139" s="19" t="s">
        <v>145</v>
      </c>
      <c r="C139" s="1">
        <v>5435</v>
      </c>
      <c r="D139" s="1">
        <v>4394</v>
      </c>
      <c r="E139" s="1">
        <v>1735</v>
      </c>
      <c r="F139" s="1">
        <v>3110</v>
      </c>
      <c r="G139" s="1">
        <v>5155</v>
      </c>
      <c r="H139" s="1">
        <f>VLOOKUP(B139,'[1]〇第６表（基礎級）'!$B$5:$E$148,2,FALSE)</f>
        <v>5216</v>
      </c>
      <c r="I139" s="15">
        <f t="shared" si="2"/>
        <v>25045</v>
      </c>
    </row>
    <row r="140" spans="1:9" ht="15" customHeight="1">
      <c r="A140" s="20"/>
      <c r="B140" s="28" t="s">
        <v>146</v>
      </c>
      <c r="C140" s="1">
        <v>1202</v>
      </c>
      <c r="D140" s="1">
        <v>1300</v>
      </c>
      <c r="E140" s="1">
        <v>467</v>
      </c>
      <c r="F140" s="1">
        <v>739</v>
      </c>
      <c r="G140" s="1">
        <v>1395</v>
      </c>
      <c r="H140" s="1">
        <f>VLOOKUP(B140,'[1]〇第６表（基礎級）'!$B$5:$E$148,2,FALSE)</f>
        <v>1396</v>
      </c>
      <c r="I140" s="15">
        <f t="shared" si="2"/>
        <v>6499</v>
      </c>
    </row>
    <row r="141" spans="1:9" ht="15" customHeight="1">
      <c r="A141" s="20"/>
      <c r="B141" s="17" t="s">
        <v>147</v>
      </c>
      <c r="C141" s="1">
        <v>2375</v>
      </c>
      <c r="D141" s="1">
        <v>1701</v>
      </c>
      <c r="E141" s="1">
        <v>715</v>
      </c>
      <c r="F141" s="1">
        <v>1363</v>
      </c>
      <c r="G141" s="1">
        <v>2226</v>
      </c>
      <c r="H141" s="1">
        <f>VLOOKUP(B141,'[1]〇第６表（基礎級）'!$B$5:$E$148,2,FALSE)</f>
        <v>2272</v>
      </c>
      <c r="I141" s="15">
        <f t="shared" si="2"/>
        <v>10652</v>
      </c>
    </row>
    <row r="142" spans="1:9" ht="15" customHeight="1">
      <c r="A142" s="20"/>
      <c r="B142" s="17" t="s">
        <v>148</v>
      </c>
      <c r="C142" s="1">
        <v>146</v>
      </c>
      <c r="D142" s="1">
        <v>136</v>
      </c>
      <c r="E142" s="1">
        <v>62</v>
      </c>
      <c r="F142" s="1">
        <v>107</v>
      </c>
      <c r="G142" s="1">
        <v>188</v>
      </c>
      <c r="H142" s="1">
        <f>VLOOKUP(B142,'[1]〇第６表（基礎級）'!$B$5:$E$148,2,FALSE)</f>
        <v>233</v>
      </c>
      <c r="I142" s="15">
        <f t="shared" si="2"/>
        <v>872</v>
      </c>
    </row>
    <row r="143" spans="1:9" ht="15" customHeight="1">
      <c r="A143" s="22"/>
      <c r="B143" s="21" t="s">
        <v>149</v>
      </c>
      <c r="C143" s="1">
        <v>1712</v>
      </c>
      <c r="D143" s="1">
        <v>1257</v>
      </c>
      <c r="E143" s="1">
        <v>491</v>
      </c>
      <c r="F143" s="1">
        <v>901</v>
      </c>
      <c r="G143" s="1">
        <v>1346</v>
      </c>
      <c r="H143" s="1">
        <f>VLOOKUP(B143,'[1]〇第６表（基礎級）'!$B$5:$E$148,2,FALSE)</f>
        <v>1315</v>
      </c>
      <c r="I143" s="15">
        <f t="shared" si="2"/>
        <v>7022</v>
      </c>
    </row>
    <row r="144" spans="1:9" ht="15" customHeight="1">
      <c r="A144" s="13">
        <v>124</v>
      </c>
      <c r="B144" s="19" t="s">
        <v>150</v>
      </c>
      <c r="C144" s="1">
        <v>5101</v>
      </c>
      <c r="D144" s="1">
        <v>4000</v>
      </c>
      <c r="E144" s="1">
        <v>1867</v>
      </c>
      <c r="F144" s="1">
        <v>3560</v>
      </c>
      <c r="G144" s="1">
        <v>5698</v>
      </c>
      <c r="H144" s="1">
        <f>VLOOKUP(B144,'[1]〇第６表（基礎級）'!$B$5:$E$148,2,FALSE)</f>
        <v>5954</v>
      </c>
      <c r="I144" s="15">
        <f t="shared" si="2"/>
        <v>26180</v>
      </c>
    </row>
    <row r="145" spans="1:10" ht="15" customHeight="1">
      <c r="A145" s="22"/>
      <c r="B145" s="21" t="s">
        <v>151</v>
      </c>
      <c r="C145" s="1">
        <v>5101</v>
      </c>
      <c r="D145" s="1">
        <v>4000</v>
      </c>
      <c r="E145" s="1">
        <v>1867</v>
      </c>
      <c r="F145" s="1">
        <v>3560</v>
      </c>
      <c r="G145" s="1">
        <v>5698</v>
      </c>
      <c r="H145" s="1">
        <f>VLOOKUP(B145,'[1]〇第６表（基礎級）'!$B$5:$E$148,2,FALSE)</f>
        <v>5954</v>
      </c>
      <c r="I145" s="15">
        <f t="shared" si="2"/>
        <v>26180</v>
      </c>
    </row>
    <row r="146" spans="1:10" ht="15" customHeight="1">
      <c r="A146" s="20">
        <v>127</v>
      </c>
      <c r="B146" s="19" t="s">
        <v>152</v>
      </c>
      <c r="C146" s="1">
        <v>2228</v>
      </c>
      <c r="D146" s="1">
        <v>2638</v>
      </c>
      <c r="E146" s="1">
        <v>962</v>
      </c>
      <c r="F146" s="1">
        <v>1468</v>
      </c>
      <c r="G146" s="1">
        <v>2819</v>
      </c>
      <c r="H146" s="1">
        <f>VLOOKUP(B146,'[1]〇第６表（基礎級）'!$B$5:$E$148,2,FALSE)</f>
        <v>3905</v>
      </c>
      <c r="I146" s="15">
        <f t="shared" si="2"/>
        <v>14020</v>
      </c>
    </row>
    <row r="147" spans="1:10" ht="15" customHeight="1">
      <c r="A147" s="20"/>
      <c r="B147" s="17" t="s">
        <v>153</v>
      </c>
      <c r="C147" s="1">
        <v>2228</v>
      </c>
      <c r="D147" s="1">
        <v>2638</v>
      </c>
      <c r="E147" s="1">
        <v>962</v>
      </c>
      <c r="F147" s="1">
        <v>1468</v>
      </c>
      <c r="G147" s="1">
        <v>2819</v>
      </c>
      <c r="H147" s="1">
        <f>VLOOKUP(B147,'[1]〇第６表（基礎級）'!$B$5:$E$148,2,FALSE)</f>
        <v>3905</v>
      </c>
      <c r="I147" s="15">
        <f t="shared" si="2"/>
        <v>14020</v>
      </c>
    </row>
    <row r="148" spans="1:10" ht="15" customHeight="1">
      <c r="A148" s="6"/>
      <c r="B148" s="7"/>
      <c r="C148" s="29"/>
      <c r="D148" s="29"/>
      <c r="E148" s="29"/>
      <c r="F148" s="29"/>
      <c r="G148" s="29"/>
      <c r="H148" s="29"/>
      <c r="I148" s="30"/>
    </row>
    <row r="149" spans="1:10" ht="15" customHeight="1">
      <c r="A149" s="9" t="s">
        <v>154</v>
      </c>
      <c r="B149" s="10"/>
      <c r="C149" s="31">
        <f t="shared" ref="C149:H149" si="3">SUM(C5:C147)/2</f>
        <v>100002</v>
      </c>
      <c r="D149" s="31">
        <f t="shared" si="3"/>
        <v>75490</v>
      </c>
      <c r="E149" s="31">
        <f t="shared" si="3"/>
        <v>30032</v>
      </c>
      <c r="F149" s="31">
        <f t="shared" si="3"/>
        <v>54727</v>
      </c>
      <c r="G149" s="31">
        <f t="shared" si="3"/>
        <v>88509</v>
      </c>
      <c r="H149" s="31">
        <f t="shared" si="3"/>
        <v>90046</v>
      </c>
      <c r="I149" s="32">
        <f>SUM(C149:H149)</f>
        <v>438806</v>
      </c>
      <c r="J149" s="33"/>
    </row>
    <row r="150" spans="1:10">
      <c r="A150" s="2"/>
      <c r="B150" s="2" t="s">
        <v>155</v>
      </c>
      <c r="C150" s="4"/>
      <c r="D150" s="4"/>
      <c r="E150" s="4"/>
      <c r="F150" s="4"/>
      <c r="G150" s="4"/>
      <c r="H150" s="4"/>
      <c r="I150" s="4"/>
    </row>
    <row r="151" spans="1:10">
      <c r="A151" s="2"/>
      <c r="B151" s="2" t="s">
        <v>156</v>
      </c>
      <c r="C151" s="4"/>
      <c r="D151" s="4"/>
      <c r="E151" s="4"/>
      <c r="F151" s="4"/>
      <c r="G151" s="4"/>
      <c r="H151" s="4"/>
      <c r="I151" s="4"/>
    </row>
    <row r="152" spans="1:10">
      <c r="A152" s="2"/>
      <c r="B152" s="2" t="s">
        <v>157</v>
      </c>
      <c r="C152" s="34"/>
      <c r="D152" s="34"/>
      <c r="E152" s="34"/>
      <c r="F152" s="34"/>
      <c r="G152" s="34"/>
      <c r="H152" s="34"/>
      <c r="I152" s="4"/>
    </row>
    <row r="153" spans="1:10">
      <c r="A153" s="2"/>
      <c r="B153" s="2" t="s">
        <v>158</v>
      </c>
      <c r="C153" s="4"/>
      <c r="D153" s="4"/>
      <c r="E153" s="4"/>
      <c r="F153" s="4"/>
      <c r="G153" s="4"/>
      <c r="H153" s="4"/>
      <c r="I153" s="4"/>
    </row>
    <row r="154" spans="1:10">
      <c r="A154" s="2"/>
      <c r="B154" s="35" t="s">
        <v>162</v>
      </c>
      <c r="E154" s="4"/>
      <c r="F154" s="4"/>
      <c r="G154" s="4"/>
      <c r="H154" s="4"/>
      <c r="I154" s="4"/>
    </row>
    <row r="155" spans="1:10">
      <c r="A155" s="2"/>
      <c r="B155" s="2"/>
      <c r="C155" s="36"/>
      <c r="D155" s="37" t="s">
        <v>159</v>
      </c>
      <c r="E155" s="4"/>
      <c r="F155" s="4"/>
      <c r="G155" s="4"/>
      <c r="H155" s="4"/>
      <c r="I155" s="4"/>
    </row>
    <row r="156" spans="1:10">
      <c r="A156" s="2"/>
      <c r="B156" s="2"/>
      <c r="C156" s="38" t="s">
        <v>160</v>
      </c>
      <c r="D156" s="37" t="s">
        <v>161</v>
      </c>
      <c r="E156" s="4"/>
      <c r="F156" s="4"/>
      <c r="G156" s="4"/>
      <c r="H156" s="4"/>
      <c r="I156" s="4"/>
    </row>
  </sheetData>
  <autoFilter ref="A4:J147" xr:uid="{48D907B0-F00D-4AD1-9B34-817532DD9274}">
    <filterColumn colId="0" showButton="0"/>
  </autoFilter>
  <mergeCells count="4">
    <mergeCell ref="A3:B3"/>
    <mergeCell ref="A4:B4"/>
    <mergeCell ref="A148:B148"/>
    <mergeCell ref="A149:B149"/>
  </mergeCells>
  <phoneticPr fontId="3"/>
  <pageMargins left="0.70866141732283472" right="0.70866141732283472" top="0.74803149606299213" bottom="0.74803149606299213" header="0.31496062992125984" footer="0.31496062992125984"/>
  <pageSetup paperSize="9" scale="92" fitToHeight="0" orientation="portrait" r:id="rId1"/>
  <headerFooter>
    <oddHeader>&amp;R&amp;8第17表　職種別　受検申請者数の推移（基礎級、令和元年度～令和６年度）</oddHeader>
  </headerFooter>
  <rowBreaks count="2" manualBreakCount="2">
    <brk id="59" max="8" man="1"/>
    <brk id="116"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A6C64E-08C2-448A-BDA7-14FC61751B13}">
  <ds:schemaRefs>
    <ds:schemaRef ds:uri="http://schemas.microsoft.com/office/2006/documentManagement/types"/>
    <ds:schemaRef ds:uri="http://purl.org/dc/elements/1.1/"/>
    <ds:schemaRef ds:uri="http://www.w3.org/XML/1998/namespace"/>
    <ds:schemaRef ds:uri="http://purl.org/dc/dcmitype/"/>
    <ds:schemaRef ds:uri="http://schemas.microsoft.com/office/2006/metadata/properties"/>
    <ds:schemaRef ds:uri="263dbbe5-076b-4606-a03b-9598f5f2f35a"/>
    <ds:schemaRef ds:uri="3d44c8ac-039a-4195-8d49-abd72f071ad9"/>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8E8AD08C-6BC2-49D1-99B9-216303052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3C3633-6AB6-4EA1-81D0-D8120B661C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〇第17表（基礎級申請）</vt:lpstr>
      <vt:lpstr>'〇第17表（基礎級申請）'!Print_Area</vt:lpstr>
      <vt:lpstr>'〇第17表（基礎級申請）'!Print_Titles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2025-02-26T10:44:31Z</dcterms:created>
  <dcterms:modified xsi:type="dcterms:W3CDTF">2026-03-30T13:53:18Z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