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DF5ACB09-ACB2-431F-A2E3-123F12E7C820}" xr6:coauthVersionLast="47" xr6:coauthVersionMax="47" xr10:uidLastSave="{5EC56976-3130-4511-895F-B5693CFE286D}"/>
  <bookViews>
    <workbookView xWindow="4760" yWindow="2760" windowWidth="17140" windowHeight="15450" xr2:uid="{26967DEB-AC86-4BAD-A675-CDF275E5C8CB}"/>
  </bookViews>
  <sheets>
    <sheet name="25-00-31" sheetId="23" r:id="rId1"/>
  </sheets>
  <definedNames>
    <definedName name="_00" localSheetId="0">'25-00-31'!#REF!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'25-00-31'!$N:$N</definedName>
    <definedName name="Z_84B820AB_D6C1_11D6_A8EA_0040CA1D7CBB_.wvu.Cols" localSheetId="0" hidden="1">'25-00-31'!$N:$N</definedName>
    <definedName name="Z_84B820AC_D6C1_11D6_A8EA_0040CA1D7CBB_.wvu.Cols" localSheetId="0" hidden="1">'25-00-31'!$N:$N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" i="23" l="1"/>
  <c r="D14" i="23"/>
  <c r="A34" i="23"/>
  <c r="C35" i="23" s="1"/>
  <c r="A13" i="23"/>
  <c r="E14" i="23" s="1"/>
  <c r="D13" i="23"/>
  <c r="A12" i="23"/>
  <c r="A11" i="23" s="1"/>
  <c r="E13" i="23"/>
  <c r="C13" i="23" l="1"/>
  <c r="C14" i="23"/>
  <c r="A33" i="23"/>
  <c r="D34" i="23"/>
  <c r="E35" i="23"/>
  <c r="C12" i="23"/>
  <c r="D11" i="23"/>
  <c r="A10" i="23"/>
  <c r="E12" i="23"/>
  <c r="D12" i="23"/>
  <c r="D33" i="23" l="1"/>
  <c r="A32" i="23"/>
  <c r="C34" i="23"/>
  <c r="E34" i="23"/>
  <c r="C11" i="23"/>
  <c r="C10" i="23"/>
  <c r="D10" i="23"/>
  <c r="E11" i="23"/>
  <c r="A31" i="23" l="1"/>
  <c r="C33" i="23"/>
  <c r="D32" i="23"/>
  <c r="E33" i="23"/>
  <c r="C31" i="23" l="1"/>
  <c r="C32" i="23"/>
  <c r="D31" i="23"/>
  <c r="E32" i="23"/>
</calcChain>
</file>

<file path=xl/sharedStrings.xml><?xml version="1.0" encoding="utf-8"?>
<sst xmlns="http://schemas.openxmlformats.org/spreadsheetml/2006/main" count="45" uniqueCount="35">
  <si>
    <t>総数</t>
  </si>
  <si>
    <t>女</t>
  </si>
  <si>
    <t>計</t>
  </si>
  <si>
    <t>暴走族</t>
  </si>
  <si>
    <t>暴力団</t>
  </si>
  <si>
    <t>なし</t>
  </si>
  <si>
    <t>不詳</t>
  </si>
  <si>
    <t>居住状況</t>
    <rPh sb="0" eb="2">
      <t>キョジュウ</t>
    </rPh>
    <rPh sb="2" eb="4">
      <t>ジョウキョウ</t>
    </rPh>
    <phoneticPr fontId="34"/>
  </si>
  <si>
    <t>同棲</t>
    <rPh sb="0" eb="2">
      <t>ドウセイ</t>
    </rPh>
    <phoneticPr fontId="34"/>
  </si>
  <si>
    <t>アパート・下宿・間借り・寮</t>
    <rPh sb="5" eb="7">
      <t>ゲシュク</t>
    </rPh>
    <rPh sb="8" eb="10">
      <t>マガ</t>
    </rPh>
    <rPh sb="12" eb="13">
      <t>リョウ</t>
    </rPh>
    <phoneticPr fontId="34"/>
  </si>
  <si>
    <t>住込み</t>
    <rPh sb="0" eb="2">
      <t>スミコ</t>
    </rPh>
    <phoneticPr fontId="34"/>
  </si>
  <si>
    <t>作業員宿舎</t>
    <rPh sb="0" eb="3">
      <t>サギョウイン</t>
    </rPh>
    <rPh sb="3" eb="5">
      <t>シュクシャ</t>
    </rPh>
    <phoneticPr fontId="34"/>
  </si>
  <si>
    <t>知人宅</t>
    <rPh sb="0" eb="3">
      <t>チジンタク</t>
    </rPh>
    <phoneticPr fontId="34"/>
  </si>
  <si>
    <t>施設</t>
    <rPh sb="0" eb="2">
      <t>シセツ</t>
    </rPh>
    <phoneticPr fontId="34"/>
  </si>
  <si>
    <t>不良者の居所</t>
    <rPh sb="0" eb="2">
      <t>フリョウ</t>
    </rPh>
    <rPh sb="2" eb="3">
      <t>シャ</t>
    </rPh>
    <rPh sb="4" eb="6">
      <t>イドコロ</t>
    </rPh>
    <phoneticPr fontId="34"/>
  </si>
  <si>
    <t>浮浪</t>
    <rPh sb="0" eb="2">
      <t>フロウ</t>
    </rPh>
    <phoneticPr fontId="34"/>
  </si>
  <si>
    <t>旅館・ホテル</t>
    <rPh sb="0" eb="2">
      <t>リョカン</t>
    </rPh>
    <phoneticPr fontId="34"/>
  </si>
  <si>
    <t>不定</t>
    <rPh sb="0" eb="2">
      <t>フテイ</t>
    </rPh>
    <phoneticPr fontId="34"/>
  </si>
  <si>
    <t>その他</t>
    <rPh sb="2" eb="3">
      <t>タ</t>
    </rPh>
    <phoneticPr fontId="34"/>
  </si>
  <si>
    <t>不詳</t>
    <rPh sb="0" eb="2">
      <t>フショウ</t>
    </rPh>
    <phoneticPr fontId="34"/>
  </si>
  <si>
    <t>実父母</t>
    <rPh sb="0" eb="1">
      <t>ジツ</t>
    </rPh>
    <rPh sb="1" eb="3">
      <t>フボ</t>
    </rPh>
    <phoneticPr fontId="34"/>
  </si>
  <si>
    <t>実父</t>
    <rPh sb="0" eb="1">
      <t>ジツ</t>
    </rPh>
    <rPh sb="1" eb="2">
      <t>チチ</t>
    </rPh>
    <phoneticPr fontId="34"/>
  </si>
  <si>
    <t>実母</t>
    <rPh sb="0" eb="2">
      <t>ジツボ</t>
    </rPh>
    <phoneticPr fontId="34"/>
  </si>
  <si>
    <t>実父義母</t>
    <rPh sb="0" eb="1">
      <t>ジツ</t>
    </rPh>
    <rPh sb="1" eb="2">
      <t>チチ</t>
    </rPh>
    <rPh sb="2" eb="4">
      <t>ギボ</t>
    </rPh>
    <phoneticPr fontId="34"/>
  </si>
  <si>
    <t>義父実母</t>
    <rPh sb="0" eb="2">
      <t>ギフ</t>
    </rPh>
    <rPh sb="2" eb="4">
      <t>ジツボ</t>
    </rPh>
    <phoneticPr fontId="34"/>
  </si>
  <si>
    <t>区分</t>
    <phoneticPr fontId="34"/>
  </si>
  <si>
    <t>男</t>
    <phoneticPr fontId="18"/>
  </si>
  <si>
    <t>不良生徒・
学生集団</t>
    <phoneticPr fontId="34"/>
  </si>
  <si>
    <t>地域不
良集団</t>
    <phoneticPr fontId="34"/>
  </si>
  <si>
    <t>保護者</t>
    <phoneticPr fontId="34"/>
  </si>
  <si>
    <t>なし</t>
    <phoneticPr fontId="34"/>
  </si>
  <si>
    <t>家族と居住</t>
    <rPh sb="0" eb="2">
      <t>カゾク</t>
    </rPh>
    <rPh sb="3" eb="5">
      <t>キョジュウ</t>
    </rPh>
    <phoneticPr fontId="34"/>
  </si>
  <si>
    <r>
      <t>養 父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（母）</t>
    </r>
    <rPh sb="0" eb="1">
      <t>オサム</t>
    </rPh>
    <rPh sb="2" eb="3">
      <t>チチ</t>
    </rPh>
    <rPh sb="5" eb="6">
      <t>ハハ</t>
    </rPh>
    <phoneticPr fontId="34"/>
  </si>
  <si>
    <t>年</t>
    <rPh sb="0" eb="1">
      <t>ネン</t>
    </rPh>
    <phoneticPr fontId="18"/>
  </si>
  <si>
    <t>31　新 収 容 者 等 の 居 住 状 況 及 び 保 護 者 別　 不 良 集 団 関 係</t>
    <rPh sb="11" eb="12">
      <t>トウ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</si>
</sst>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49" fontId="32" fillId="0" borderId="13" xfId="0" applyFont="1" applyBorder="1">
      <alignment vertical="center"/>
    </xf>
    <xf numFmtId="49" fontId="32" fillId="0" borderId="13" xfId="0" applyFont="1" applyBorder="1" applyAlignment="1">
      <alignment horizontal="right" vertical="center"/>
    </xf>
    <xf numFmtId="49" fontId="32" fillId="0" borderId="0" xfId="0" applyFont="1">
      <alignment vertical="center"/>
    </xf>
    <xf numFmtId="49" fontId="32" fillId="0" borderId="14" xfId="0" applyFont="1" applyBorder="1">
      <alignment vertical="center"/>
    </xf>
    <xf numFmtId="0" fontId="32" fillId="0" borderId="0" xfId="0" applyNumberFormat="1" applyFont="1">
      <alignment vertical="center"/>
    </xf>
    <xf numFmtId="49" fontId="32" fillId="0" borderId="15" xfId="0" applyFont="1" applyBorder="1">
      <alignment vertical="center"/>
    </xf>
    <xf numFmtId="0" fontId="32" fillId="0" borderId="0" xfId="0" applyNumberFormat="1" applyFont="1" applyAlignment="1">
      <alignment horizontal="right" vertical="center"/>
    </xf>
    <xf numFmtId="182" fontId="32" fillId="0" borderId="0" xfId="0" applyNumberFormat="1" applyFont="1" applyAlignment="1">
      <alignment horizontal="right" vertical="center"/>
    </xf>
    <xf numFmtId="49" fontId="32" fillId="0" borderId="15" xfId="0" applyFont="1" applyBorder="1" applyAlignment="1">
      <alignment horizontal="right" vertical="center"/>
    </xf>
    <xf numFmtId="49" fontId="35" fillId="0" borderId="0" xfId="0" applyFont="1">
      <alignment vertical="center"/>
    </xf>
    <xf numFmtId="49" fontId="35" fillId="0" borderId="15" xfId="0" applyFont="1" applyBorder="1">
      <alignment vertical="center"/>
    </xf>
    <xf numFmtId="182" fontId="35" fillId="0" borderId="0" xfId="0" applyNumberFormat="1" applyFont="1" applyAlignment="1">
      <alignment horizontal="right" vertical="center"/>
    </xf>
    <xf numFmtId="49" fontId="32" fillId="0" borderId="16" xfId="0" applyFont="1" applyBorder="1">
      <alignment vertical="center"/>
    </xf>
    <xf numFmtId="0" fontId="32" fillId="0" borderId="13" xfId="0" applyNumberFormat="1" applyFont="1" applyBorder="1" applyAlignment="1">
      <alignment horizontal="right" vertical="center"/>
    </xf>
    <xf numFmtId="49" fontId="32" fillId="0" borderId="13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7" xfId="0" applyFont="1" applyBorder="1" applyAlignment="1">
      <alignment horizontal="distributed" vertical="center" justifyLastLine="1"/>
    </xf>
    <xf numFmtId="49" fontId="32" fillId="0" borderId="18" xfId="0" applyFont="1" applyBorder="1" applyAlignment="1">
      <alignment horizontal="distributed" vertical="center" justifyLastLine="1"/>
    </xf>
    <xf numFmtId="49" fontId="32" fillId="0" borderId="15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justifyLastLine="1"/>
    </xf>
    <xf numFmtId="0" fontId="32" fillId="0" borderId="13" xfId="0" applyNumberFormat="1" applyFont="1" applyBorder="1">
      <alignment vertical="center"/>
    </xf>
    <xf numFmtId="49" fontId="30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3" fillId="0" borderId="0" xfId="0" applyFont="1" applyAlignment="1">
      <alignment horizontal="left" vertical="center"/>
    </xf>
    <xf numFmtId="49" fontId="33" fillId="0" borderId="0" xfId="0" applyFont="1">
      <alignment vertical="center"/>
    </xf>
    <xf numFmtId="49" fontId="32" fillId="0" borderId="19" xfId="0" applyFont="1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wrapText="1" justifyLastLine="1"/>
    </xf>
    <xf numFmtId="49" fontId="32" fillId="0" borderId="21" xfId="0" applyFont="1" applyBorder="1" applyAlignment="1">
      <alignment horizontal="distributed" vertical="center" justifyLastLine="1"/>
    </xf>
    <xf numFmtId="49" fontId="32" fillId="0" borderId="22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textRotation="5"/>
    </xf>
    <xf numFmtId="49" fontId="32" fillId="0" borderId="0" xfId="0" applyFont="1" applyAlignment="1">
      <alignment horizontal="right" vertical="center"/>
    </xf>
    <xf numFmtId="49" fontId="35" fillId="0" borderId="0" xfId="0" applyFont="1" applyAlignment="1">
      <alignment horizontal="distributed" vertical="center" textRotation="5"/>
    </xf>
    <xf numFmtId="49" fontId="35" fillId="0" borderId="15" xfId="0" applyFont="1" applyBorder="1" applyAlignment="1">
      <alignment horizontal="right" vertical="center"/>
    </xf>
    <xf numFmtId="49" fontId="35" fillId="0" borderId="0" xfId="0" applyFont="1" applyAlignment="1">
      <alignment horizontal="right" vertical="center"/>
    </xf>
    <xf numFmtId="49" fontId="32" fillId="0" borderId="13" xfId="0" applyFont="1" applyBorder="1" applyAlignment="1">
      <alignment horizontal="distributed" vertical="center" textRotation="5"/>
    </xf>
    <xf numFmtId="49" fontId="32" fillId="0" borderId="13" xfId="0" applyFont="1" applyBorder="1" applyAlignment="1">
      <alignment horizontal="distributed" vertical="center"/>
    </xf>
    <xf numFmtId="49" fontId="32" fillId="0" borderId="17" xfId="0" applyFont="1" applyBorder="1">
      <alignment vertical="center"/>
    </xf>
    <xf numFmtId="49" fontId="32" fillId="0" borderId="17" xfId="0" applyFont="1" applyBorder="1" applyAlignment="1">
      <alignment horizontal="distributed" vertical="center" textRotation="5"/>
    </xf>
    <xf numFmtId="49" fontId="32" fillId="0" borderId="17" xfId="0" applyFont="1" applyBorder="1" applyAlignment="1">
      <alignment horizontal="distributed" vertical="center"/>
    </xf>
    <xf numFmtId="49" fontId="32" fillId="0" borderId="18" xfId="0" applyFont="1" applyBorder="1">
      <alignment vertical="center"/>
    </xf>
    <xf numFmtId="182" fontId="32" fillId="0" borderId="23" xfId="0" applyNumberFormat="1" applyFont="1" applyBorder="1" applyAlignment="1">
      <alignment horizontal="right" vertical="center"/>
    </xf>
    <xf numFmtId="182" fontId="32" fillId="0" borderId="17" xfId="0" applyNumberFormat="1" applyFont="1" applyBorder="1" applyAlignment="1">
      <alignment horizontal="right" vertical="center"/>
    </xf>
    <xf numFmtId="182" fontId="35" fillId="0" borderId="0" xfId="0" applyNumberFormat="1" applyFont="1">
      <alignment vertical="center"/>
    </xf>
    <xf numFmtId="182" fontId="32" fillId="0" borderId="19" xfId="0" applyNumberFormat="1" applyFont="1" applyBorder="1" applyAlignment="1">
      <alignment horizontal="right" vertical="center"/>
    </xf>
    <xf numFmtId="49" fontId="33" fillId="0" borderId="0" xfId="0" applyFont="1" applyAlignment="1">
      <alignment horizontal="center" vertical="center"/>
    </xf>
    <xf numFmtId="0" fontId="37" fillId="0" borderId="0" xfId="0" applyNumberFormat="1" applyFont="1" applyAlignment="1">
      <alignment horizontal="right" vertical="center"/>
    </xf>
    <xf numFmtId="14" fontId="37" fillId="0" borderId="0" xfId="0" applyNumberFormat="1" applyFont="1" applyAlignment="1">
      <alignment horizontal="right" vertical="center"/>
    </xf>
    <xf numFmtId="0" fontId="32" fillId="0" borderId="0" xfId="0" applyNumberFormat="1" applyFon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right" vertical="center"/>
    </xf>
    <xf numFmtId="49" fontId="30" fillId="0" borderId="0" xfId="0" applyFont="1">
      <alignment vertical="center"/>
    </xf>
    <xf numFmtId="49" fontId="32" fillId="0" borderId="22" xfId="0" applyFont="1" applyBorder="1" applyAlignment="1">
      <alignment horizontal="distributed" vertical="center" wrapText="1" justifyLastLine="1"/>
    </xf>
    <xf numFmtId="49" fontId="32" fillId="0" borderId="14" xfId="0" applyFont="1" applyBorder="1" applyAlignment="1">
      <alignment horizontal="distributed" vertical="center" wrapText="1" justifyLastLine="1"/>
    </xf>
    <xf numFmtId="49" fontId="32" fillId="0" borderId="24" xfId="0" applyFont="1" applyBorder="1" applyAlignment="1">
      <alignment horizontal="distributed" vertical="center" justifyLastLine="1"/>
    </xf>
    <xf numFmtId="49" fontId="32" fillId="0" borderId="25" xfId="0" applyFont="1" applyBorder="1" applyAlignment="1">
      <alignment horizontal="distributed" vertical="center" justifyLastLine="1"/>
    </xf>
    <xf numFmtId="49" fontId="32" fillId="0" borderId="14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  <xf numFmtId="49" fontId="32" fillId="0" borderId="17" xfId="0" applyFont="1" applyBorder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 xr:uid="{DCFD272B-390F-4425-951D-C15B94DF8EE5}"/>
    <cellStyle name="20% - アクセント 2" xfId="3" builtinId="34" customBuiltin="1"/>
    <cellStyle name="20% - アクセント 2 2" xfId="4" xr:uid="{102E7FC8-827B-40AD-94C7-2DF5D7AF45EC}"/>
    <cellStyle name="20% - アクセント 3" xfId="5" builtinId="38" customBuiltin="1"/>
    <cellStyle name="20% - アクセント 3 2" xfId="6" xr:uid="{0A4434C4-B1A9-4B19-9D7A-36FE25CA362D}"/>
    <cellStyle name="20% - アクセント 4" xfId="7" builtinId="42" customBuiltin="1"/>
    <cellStyle name="20% - アクセント 4 2" xfId="8" xr:uid="{E280A28C-8AFC-4398-9341-8D9B61D5DA48}"/>
    <cellStyle name="20% - アクセント 5" xfId="9" builtinId="46" customBuiltin="1"/>
    <cellStyle name="20% - アクセント 5 2" xfId="10" xr:uid="{2115FB23-EEDA-438F-B9F8-095BD4D5CFD1}"/>
    <cellStyle name="20% - アクセント 6" xfId="11" builtinId="50" customBuiltin="1"/>
    <cellStyle name="20% - アクセント 6 2" xfId="12" xr:uid="{DAD63330-A61D-40D4-9167-6E054BF8577B}"/>
    <cellStyle name="40% - アクセント 1" xfId="13" builtinId="31" customBuiltin="1"/>
    <cellStyle name="40% - アクセント 1 2" xfId="14" xr:uid="{3C5986C2-95E3-495A-95AC-9E0B7AC381F3}"/>
    <cellStyle name="40% - アクセント 2" xfId="15" builtinId="35" customBuiltin="1"/>
    <cellStyle name="40% - アクセント 2 2" xfId="16" xr:uid="{5E5FD2B5-B5DF-4DED-B1E8-6DC5A7B4EBFC}"/>
    <cellStyle name="40% - アクセント 3" xfId="17" builtinId="39" customBuiltin="1"/>
    <cellStyle name="40% - アクセント 3 2" xfId="18" xr:uid="{CA0E6092-A2A8-4F08-B73A-147FFEAFC312}"/>
    <cellStyle name="40% - アクセント 4" xfId="19" builtinId="43" customBuiltin="1"/>
    <cellStyle name="40% - アクセント 4 2" xfId="20" xr:uid="{407A9F91-EC1C-47C9-A381-04D21812EC13}"/>
    <cellStyle name="40% - アクセント 5" xfId="21" builtinId="47" customBuiltin="1"/>
    <cellStyle name="40% - アクセント 5 2" xfId="22" xr:uid="{8374B4E2-3E27-4BEC-9F42-53DECA7BA707}"/>
    <cellStyle name="40% - アクセント 6" xfId="23" builtinId="51" customBuiltin="1"/>
    <cellStyle name="40% - アクセント 6 2" xfId="24" xr:uid="{455C08D3-6042-4092-8BF9-21341AA61671}"/>
    <cellStyle name="60% - アクセント 1" xfId="25" builtinId="32" customBuiltin="1"/>
    <cellStyle name="60% - アクセント 1 2" xfId="26" xr:uid="{8E6B28A4-47E5-414A-9730-5CD06551FCCD}"/>
    <cellStyle name="60% - アクセント 2" xfId="27" builtinId="36" customBuiltin="1"/>
    <cellStyle name="60% - アクセント 2 2" xfId="28" xr:uid="{7696236D-0BD2-4FF2-838C-A92D9E11BAE0}"/>
    <cellStyle name="60% - アクセント 3" xfId="29" builtinId="40" customBuiltin="1"/>
    <cellStyle name="60% - アクセント 3 2" xfId="30" xr:uid="{96612E74-4C2C-40EF-85FE-F60A8E606BC1}"/>
    <cellStyle name="60% - アクセント 4" xfId="31" builtinId="44" customBuiltin="1"/>
    <cellStyle name="60% - アクセント 4 2" xfId="32" xr:uid="{725DE9B3-4469-4517-A7CA-E25096C701FC}"/>
    <cellStyle name="60% - アクセント 5" xfId="33" builtinId="48" customBuiltin="1"/>
    <cellStyle name="60% - アクセント 5 2" xfId="34" xr:uid="{C7FFC695-F905-40F7-9AFE-738905BD9B3F}"/>
    <cellStyle name="60% - アクセント 6" xfId="35" builtinId="52" customBuiltin="1"/>
    <cellStyle name="60% - アクセント 6 2" xfId="36" xr:uid="{A0594F2F-F6ED-4C9F-B1ED-7EE39858399F}"/>
    <cellStyle name="Calc Currency (0)" xfId="37" xr:uid="{FFB06ED3-7409-4140-B323-3740D7285E33}"/>
    <cellStyle name="Comma [0]_Full Year FY96" xfId="38" xr:uid="{7611AE83-9BAB-4EA4-891A-8F39E3185B81}"/>
    <cellStyle name="Comma_Full Year FY96" xfId="39" xr:uid="{2A05A2A6-32FA-4D9D-B946-770A67D7DFA3}"/>
    <cellStyle name="Currency [0]_CCOCPX" xfId="40" xr:uid="{3B8E4761-BD94-4766-9FBB-B3A8BA602B5C}"/>
    <cellStyle name="Currency_CCOCPX" xfId="41" xr:uid="{0E43E4D6-B149-4D68-9FD2-778B2483A17B}"/>
    <cellStyle name="entry" xfId="42" xr:uid="{3A964260-BE5A-44E5-B76E-06A1CA3DBEFB}"/>
    <cellStyle name="Grey" xfId="43" xr:uid="{341C5E87-615C-45BC-B4EB-0A361F6086FC}"/>
    <cellStyle name="Header1" xfId="44" xr:uid="{88D1AAED-94FD-4168-9B6B-E29AE366EC4D}"/>
    <cellStyle name="Header2" xfId="45" xr:uid="{E700F7E3-D378-4FC9-BC85-43D5F6EE9AED}"/>
    <cellStyle name="Input [yellow]" xfId="46" xr:uid="{F3260B0B-2B7F-4D09-A9FA-4C4D690CF0F9}"/>
    <cellStyle name="Normal - Style1" xfId="47" xr:uid="{0E33C594-E980-4BC5-B89A-BBACA58F65F7}"/>
    <cellStyle name="Normal_#18-Internet" xfId="48" xr:uid="{462CF9E4-A4B7-440C-837F-915A933B50A3}"/>
    <cellStyle name="Percent [2]" xfId="49" xr:uid="{EBB51921-0F9E-405F-8505-3CCF81A384E4}"/>
    <cellStyle name="price" xfId="50" xr:uid="{8F1A731F-9497-44F5-AB34-DF32AE196829}"/>
    <cellStyle name="revised" xfId="51" xr:uid="{06CA2CB6-3DFB-4A06-B337-1C20395306AB}"/>
    <cellStyle name="section" xfId="52" xr:uid="{448BFA23-25C4-44A9-B5BA-2F7FF194D42D}"/>
    <cellStyle name="subhead" xfId="53" xr:uid="{AB0AF5B1-4C7F-4987-8488-5A10B16FA16D}"/>
    <cellStyle name="title" xfId="54" xr:uid="{988DA087-2459-4DBB-9EDF-9D99C6CEEF64}"/>
    <cellStyle name="アクセント 1" xfId="55" builtinId="29" customBuiltin="1"/>
    <cellStyle name="アクセント 1 2" xfId="56" xr:uid="{9A3D285B-F1B2-4891-BAC9-FD15F3445ED8}"/>
    <cellStyle name="アクセント 2" xfId="57" builtinId="33" customBuiltin="1"/>
    <cellStyle name="アクセント 2 2" xfId="58" xr:uid="{7DFAF9E6-D183-493C-82A7-2973FA57DC30}"/>
    <cellStyle name="アクセント 3" xfId="59" builtinId="37" customBuiltin="1"/>
    <cellStyle name="アクセント 3 2" xfId="60" xr:uid="{10DE334D-8E25-42D0-89B8-2DC20FAAE856}"/>
    <cellStyle name="アクセント 4" xfId="61" builtinId="41" customBuiltin="1"/>
    <cellStyle name="アクセント 4 2" xfId="62" xr:uid="{BC6B1CAE-30DF-4949-8DEC-5F02D4B467A4}"/>
    <cellStyle name="アクセント 5" xfId="63" builtinId="45" customBuiltin="1"/>
    <cellStyle name="アクセント 5 2" xfId="64" xr:uid="{45B45679-C7E4-42C8-9180-EB15AC4A75F1}"/>
    <cellStyle name="アクセント 6" xfId="65" builtinId="49" customBuiltin="1"/>
    <cellStyle name="アクセント 6 2" xfId="66" xr:uid="{8ED32B75-983F-4F72-84A1-22B01D3B2BC9}"/>
    <cellStyle name="センター" xfId="67" xr:uid="{82456AD3-7D71-4C2E-A37E-849380A91886}"/>
    <cellStyle name="タイトル" xfId="68" builtinId="15" customBuiltin="1"/>
    <cellStyle name="タイトル 2" xfId="69" xr:uid="{0DD2BC92-6A28-4D8C-BBF5-1173AD06F555}"/>
    <cellStyle name="チェック セル" xfId="70" builtinId="23" customBuiltin="1"/>
    <cellStyle name="チェック セル 2" xfId="71" xr:uid="{5FE301B4-E5EC-445E-B3A5-F635A589826B}"/>
    <cellStyle name="どちらでもない" xfId="72" builtinId="28" customBuiltin="1"/>
    <cellStyle name="どちらでもない 2" xfId="73" xr:uid="{455B3F0F-BC29-4D6E-99EA-58EC127BD6A0}"/>
    <cellStyle name="メモ" xfId="74" builtinId="10" customBuiltin="1"/>
    <cellStyle name="メモ 2" xfId="75" xr:uid="{013C9F67-D9DC-476C-90B3-7BF7F76297E7}"/>
    <cellStyle name="リンク セル" xfId="76" builtinId="24" customBuiltin="1"/>
    <cellStyle name="リンク セル 2" xfId="77" xr:uid="{21706555-8309-4D3A-979D-24604B2DD1C2}"/>
    <cellStyle name="悪い" xfId="78" builtinId="27" customBuiltin="1"/>
    <cellStyle name="悪い 2" xfId="79" xr:uid="{FABBB268-187C-4C12-B391-6DD162AE6D13}"/>
    <cellStyle name="計算" xfId="80" builtinId="22" customBuiltin="1"/>
    <cellStyle name="計算 2" xfId="81" xr:uid="{1BDB2DC6-3113-4FCC-B1F6-44F63C312D62}"/>
    <cellStyle name="警告文" xfId="82" builtinId="11" customBuiltin="1"/>
    <cellStyle name="警告文 2" xfId="83" xr:uid="{48A9E891-8F66-429B-AC68-5B30B23DBDE9}"/>
    <cellStyle name="見出し 1" xfId="84" builtinId="16" customBuiltin="1"/>
    <cellStyle name="見出し 1 2" xfId="85" xr:uid="{59A3F19A-7328-45F1-B1A2-9F1323B783CB}"/>
    <cellStyle name="見出し 2" xfId="86" builtinId="17" customBuiltin="1"/>
    <cellStyle name="見出し 2 2" xfId="87" xr:uid="{ABEBBC4B-99F1-4B6D-9502-38B1114B518F}"/>
    <cellStyle name="見出し 3" xfId="88" builtinId="18" customBuiltin="1"/>
    <cellStyle name="見出し 3 2" xfId="89" xr:uid="{F91F862D-C368-44EC-931B-3FCB01A29258}"/>
    <cellStyle name="見出し 4" xfId="90" builtinId="19" customBuiltin="1"/>
    <cellStyle name="見出し 4 2" xfId="91" xr:uid="{7F7A4BE8-8215-4DA1-BEB4-71B6E910BCB0}"/>
    <cellStyle name="集計" xfId="92" builtinId="25" customBuiltin="1"/>
    <cellStyle name="集計 2" xfId="93" xr:uid="{82086C84-B0F0-4DA8-9E52-3CD66B84DE39}"/>
    <cellStyle name="出力" xfId="94" builtinId="21" customBuiltin="1"/>
    <cellStyle name="出力 2" xfId="95" xr:uid="{7B00B599-B67E-49D7-A9E8-6B27AEC551EE}"/>
    <cellStyle name="説明文" xfId="96" builtinId="53" customBuiltin="1"/>
    <cellStyle name="説明文 2" xfId="97" xr:uid="{AE5116AC-DF92-4B77-B7E0-A5BD46908BB8}"/>
    <cellStyle name="入力" xfId="98" builtinId="20" customBuiltin="1"/>
    <cellStyle name="入力 2" xfId="99" xr:uid="{E99C499D-7B30-4092-AA83-B0DF15E59962}"/>
    <cellStyle name="標準" xfId="0" builtinId="0"/>
    <cellStyle name="標準 2" xfId="100" xr:uid="{C57089EE-B164-4D8D-ACA5-3C8ECBB7DFA7}"/>
    <cellStyle name="標準 2 2" xfId="101" xr:uid="{44104A83-E655-47B5-8857-836FE5AF2733}"/>
    <cellStyle name="標準 2_0013_少年院別　新収容者の精神診断" xfId="102" xr:uid="{8DAB50AF-3D10-45E3-94E0-6F795613CBB6}"/>
    <cellStyle name="標準 3" xfId="103" xr:uid="{E342B42D-022F-4D31-91EE-48A75FE68D70}"/>
    <cellStyle name="良い" xfId="104" builtinId="26" customBuiltin="1"/>
    <cellStyle name="良い 2" xfId="105" xr:uid="{2028FD08-6A39-4178-945B-D1E2D99811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B60FE-2861-4B3A-A3CF-FC61F3D38315}">
  <sheetPr codeName="Sheet68"/>
  <dimension ref="A1:U51"/>
  <sheetViews>
    <sheetView showGridLines="0" tabSelected="1" view="pageBreakPreview" zoomScaleNormal="100" zoomScaleSheetLayoutView="100" workbookViewId="0">
      <pane xSplit="6" ySplit="6" topLeftCell="G7" activePane="bottomRight" state="frozen"/>
      <selection pane="topRight" activeCell="E1" sqref="E1"/>
      <selection pane="bottomLeft" activeCell="A7" sqref="A7"/>
      <selection pane="bottomRight" sqref="A1:L1"/>
    </sheetView>
  </sheetViews>
  <sheetFormatPr defaultColWidth="0" defaultRowHeight="15" customHeight="1" zeroHeight="1" x14ac:dyDescent="0.2"/>
  <cols>
    <col min="1" max="1" width="2.6640625" style="5" customWidth="1"/>
    <col min="2" max="2" width="2.33203125" style="5" customWidth="1"/>
    <col min="3" max="3" width="10.33203125" style="5" customWidth="1"/>
    <col min="4" max="5" width="7.77734375" style="5" customWidth="1"/>
    <col min="6" max="6" width="1" style="5" customWidth="1"/>
    <col min="7" max="12" width="13.77734375" style="5" customWidth="1"/>
    <col min="13" max="14" width="12.44140625" style="5" customWidth="1"/>
    <col min="15" max="15" width="14.77734375" style="5" customWidth="1"/>
    <col min="16" max="16" width="12.109375" style="5" customWidth="1"/>
    <col min="17" max="17" width="11.6640625" style="5" customWidth="1"/>
    <col min="18" max="21" width="12" style="5" customWidth="1"/>
    <col min="22" max="22" width="8.109375" style="5" customWidth="1"/>
    <col min="23" max="24" width="9.33203125" style="5" customWidth="1"/>
    <col min="25" max="16384" width="0" style="5" hidden="1"/>
  </cols>
  <sheetData>
    <row r="1" spans="1:21" s="22" customFormat="1" ht="16.5" x14ac:dyDescent="0.2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25" customFormat="1" ht="27" customHeight="1" x14ac:dyDescent="0.2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46" t="s">
        <v>34</v>
      </c>
      <c r="N2" s="23"/>
      <c r="O2" s="23"/>
      <c r="P2" s="23"/>
      <c r="Q2" s="24"/>
      <c r="R2" s="24"/>
      <c r="S2" s="24"/>
      <c r="T2" s="23"/>
      <c r="U2" s="23"/>
    </row>
    <row r="3" spans="1:21" s="3" customFormat="1" ht="10.5" customHeight="1" x14ac:dyDescent="0.2">
      <c r="A3" s="1"/>
      <c r="B3" s="1"/>
      <c r="C3" s="1"/>
      <c r="D3" s="1"/>
      <c r="E3" s="1"/>
      <c r="F3" s="2"/>
      <c r="G3" s="2"/>
      <c r="H3" s="1"/>
      <c r="I3" s="1"/>
      <c r="M3" s="1"/>
      <c r="N3" s="1"/>
      <c r="T3" s="1"/>
      <c r="U3" s="1"/>
    </row>
    <row r="4" spans="1:21" s="3" customFormat="1" ht="2.15" customHeight="1" x14ac:dyDescent="0.2">
      <c r="F4" s="2"/>
      <c r="G4" s="1"/>
      <c r="H4" s="1"/>
      <c r="I4" s="1"/>
      <c r="J4" s="4"/>
      <c r="K4" s="4"/>
      <c r="L4" s="4"/>
      <c r="M4" s="1"/>
      <c r="N4" s="1"/>
      <c r="O4" s="4"/>
      <c r="P4" s="4"/>
      <c r="Q4" s="4"/>
      <c r="R4" s="4"/>
      <c r="S4" s="4"/>
      <c r="T4" s="1"/>
      <c r="U4" s="1"/>
    </row>
    <row r="5" spans="1:21" s="16" customFormat="1" ht="30" customHeight="1" x14ac:dyDescent="0.2">
      <c r="A5" s="17"/>
      <c r="B5" s="60" t="s">
        <v>25</v>
      </c>
      <c r="C5" s="60"/>
      <c r="D5" s="60"/>
      <c r="E5" s="60"/>
      <c r="F5" s="18"/>
      <c r="G5" s="56" t="s">
        <v>0</v>
      </c>
      <c r="H5" s="26"/>
      <c r="J5" s="58" t="s">
        <v>26</v>
      </c>
      <c r="K5" s="58"/>
      <c r="L5" s="58"/>
      <c r="N5" s="19"/>
      <c r="O5" s="54" t="s">
        <v>1</v>
      </c>
      <c r="P5" s="55"/>
      <c r="Q5" s="55"/>
      <c r="R5" s="55"/>
      <c r="S5" s="55"/>
      <c r="T5" s="55"/>
      <c r="U5" s="55"/>
    </row>
    <row r="6" spans="1:21" s="16" customFormat="1" ht="30" customHeight="1" x14ac:dyDescent="0.2">
      <c r="A6" s="15"/>
      <c r="B6" s="61"/>
      <c r="C6" s="61"/>
      <c r="D6" s="61"/>
      <c r="E6" s="61"/>
      <c r="F6" s="20"/>
      <c r="G6" s="57"/>
      <c r="H6" s="27" t="s">
        <v>2</v>
      </c>
      <c r="I6" s="28" t="s">
        <v>27</v>
      </c>
      <c r="J6" s="28" t="s">
        <v>28</v>
      </c>
      <c r="K6" s="27" t="s">
        <v>3</v>
      </c>
      <c r="L6" s="27" t="s">
        <v>4</v>
      </c>
      <c r="M6" s="29" t="s">
        <v>5</v>
      </c>
      <c r="N6" s="27" t="s">
        <v>6</v>
      </c>
      <c r="O6" s="27" t="s">
        <v>2</v>
      </c>
      <c r="P6" s="28" t="s">
        <v>27</v>
      </c>
      <c r="Q6" s="28" t="s">
        <v>28</v>
      </c>
      <c r="R6" s="27" t="s">
        <v>3</v>
      </c>
      <c r="S6" s="27" t="s">
        <v>4</v>
      </c>
      <c r="T6" s="27" t="s">
        <v>5</v>
      </c>
      <c r="U6" s="30" t="s">
        <v>6</v>
      </c>
    </row>
    <row r="7" spans="1:21" s="3" customFormat="1" ht="11.25" customHeight="1" x14ac:dyDescent="0.2">
      <c r="F7" s="6"/>
      <c r="G7" s="5"/>
      <c r="H7" s="5"/>
      <c r="I7" s="5"/>
      <c r="J7" s="5"/>
      <c r="K7" s="5"/>
      <c r="L7" s="5"/>
      <c r="M7" s="5"/>
      <c r="N7" s="5"/>
      <c r="O7" s="7"/>
      <c r="P7" s="7"/>
      <c r="Q7" s="5"/>
      <c r="R7" s="5"/>
      <c r="S7" s="5"/>
      <c r="T7" s="5"/>
      <c r="U7" s="5"/>
    </row>
    <row r="8" spans="1:21" s="3" customFormat="1" ht="5.15" customHeight="1" x14ac:dyDescent="0.2">
      <c r="F8" s="6"/>
      <c r="G8" s="5"/>
      <c r="H8" s="5"/>
      <c r="I8" s="5"/>
      <c r="J8" s="5"/>
      <c r="K8" s="5"/>
      <c r="L8" s="5"/>
      <c r="M8" s="5"/>
      <c r="N8" s="5"/>
      <c r="O8" s="7"/>
      <c r="P8" s="7"/>
      <c r="Q8" s="5"/>
      <c r="R8" s="5"/>
      <c r="S8" s="5"/>
      <c r="T8" s="5"/>
      <c r="U8" s="5"/>
    </row>
    <row r="9" spans="1:21" s="10" customFormat="1" ht="20.25" customHeight="1" x14ac:dyDescent="0.2">
      <c r="B9" s="59" t="s">
        <v>7</v>
      </c>
      <c r="C9" s="59"/>
      <c r="D9" s="59"/>
      <c r="E9" s="59"/>
      <c r="F9" s="11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spans="1:21" s="32" customFormat="1" ht="20.25" customHeight="1" x14ac:dyDescent="0.2">
      <c r="A10" s="48">
        <f>DATE(YEAR(A11)-1,5,1)</f>
        <v>44317</v>
      </c>
      <c r="B10" s="31"/>
      <c r="C10" s="49" t="str">
        <f>TEXT(A10,"ggg")</f>
        <v>令和</v>
      </c>
      <c r="D10" s="7" t="str">
        <f>IF(TEXT(A10,"e")="1","元",TEXT(A10,"e"))</f>
        <v>3</v>
      </c>
      <c r="E10" s="50" t="s">
        <v>33</v>
      </c>
      <c r="F10" s="9"/>
      <c r="G10" s="8">
        <v>1377</v>
      </c>
      <c r="H10" s="8">
        <v>1258</v>
      </c>
      <c r="I10" s="8">
        <v>61</v>
      </c>
      <c r="J10" s="8">
        <v>466</v>
      </c>
      <c r="K10" s="8">
        <v>77</v>
      </c>
      <c r="L10" s="8">
        <v>35</v>
      </c>
      <c r="M10" s="8">
        <v>597</v>
      </c>
      <c r="N10" s="8">
        <v>22</v>
      </c>
      <c r="O10" s="8">
        <v>119</v>
      </c>
      <c r="P10" s="8">
        <v>8</v>
      </c>
      <c r="Q10" s="8">
        <v>26</v>
      </c>
      <c r="R10" s="8">
        <v>1</v>
      </c>
      <c r="S10" s="8">
        <v>4</v>
      </c>
      <c r="T10" s="8">
        <v>78</v>
      </c>
      <c r="U10" s="8">
        <v>2</v>
      </c>
    </row>
    <row r="11" spans="1:21" s="32" customFormat="1" ht="20.25" customHeight="1" x14ac:dyDescent="0.2">
      <c r="A11" s="47">
        <f>DATE(YEAR(A12)-1,5,1)</f>
        <v>44682</v>
      </c>
      <c r="B11" s="31"/>
      <c r="C11" s="49" t="str">
        <f>IF(TEXT(A10,"ggg")=TEXT(A11,"ggg"),"",TEXT(A11,"ggg"))</f>
        <v/>
      </c>
      <c r="D11" s="7" t="str">
        <f>IF(TEXT(A11,"e")="1","元",TEXT(A11,"e"))</f>
        <v>4</v>
      </c>
      <c r="E11" s="50" t="str">
        <f>IF(TEXT(A10,"ggg")=TEXT(A11,"ggg"),"","年")</f>
        <v/>
      </c>
      <c r="F11" s="9"/>
      <c r="G11" s="8">
        <v>1332</v>
      </c>
      <c r="H11" s="8">
        <v>1203</v>
      </c>
      <c r="I11" s="8">
        <v>45</v>
      </c>
      <c r="J11" s="8">
        <v>410</v>
      </c>
      <c r="K11" s="8">
        <v>77</v>
      </c>
      <c r="L11" s="8">
        <v>27</v>
      </c>
      <c r="M11" s="8">
        <v>625</v>
      </c>
      <c r="N11" s="8">
        <v>19</v>
      </c>
      <c r="O11" s="8">
        <v>129</v>
      </c>
      <c r="P11" s="8">
        <v>3</v>
      </c>
      <c r="Q11" s="8">
        <v>24</v>
      </c>
      <c r="R11" s="8">
        <v>2</v>
      </c>
      <c r="S11" s="8">
        <v>3</v>
      </c>
      <c r="T11" s="8">
        <v>95</v>
      </c>
      <c r="U11" s="8">
        <v>2</v>
      </c>
    </row>
    <row r="12" spans="1:21" s="32" customFormat="1" ht="20.25" customHeight="1" x14ac:dyDescent="0.2">
      <c r="A12" s="47">
        <f>DATE(YEAR(A13)-1,5,1)</f>
        <v>45047</v>
      </c>
      <c r="B12" s="31"/>
      <c r="C12" s="49" t="str">
        <f>IF(TEXT(A11,"ggg")=TEXT(A12,"ggg"),"",TEXT(A12,"ggg"))</f>
        <v/>
      </c>
      <c r="D12" s="7" t="str">
        <f>IF(TEXT(A12,"e")="1","元",TEXT(A12,"e"))</f>
        <v>5</v>
      </c>
      <c r="E12" s="50" t="str">
        <f>IF(TEXT(A11,"ggg")=TEXT(A12,"ggg"),"","年")</f>
        <v/>
      </c>
      <c r="F12" s="9"/>
      <c r="G12" s="8">
        <v>1632</v>
      </c>
      <c r="H12" s="8">
        <v>1498</v>
      </c>
      <c r="I12" s="8">
        <v>61</v>
      </c>
      <c r="J12" s="8">
        <v>533</v>
      </c>
      <c r="K12" s="8">
        <v>101</v>
      </c>
      <c r="L12" s="8">
        <v>31</v>
      </c>
      <c r="M12" s="8">
        <v>751</v>
      </c>
      <c r="N12" s="8">
        <v>21</v>
      </c>
      <c r="O12" s="8">
        <v>134</v>
      </c>
      <c r="P12" s="8">
        <v>4</v>
      </c>
      <c r="Q12" s="8">
        <v>32</v>
      </c>
      <c r="R12" s="8">
        <v>3</v>
      </c>
      <c r="S12" s="8">
        <v>4</v>
      </c>
      <c r="T12" s="8">
        <v>86</v>
      </c>
      <c r="U12" s="8">
        <v>5</v>
      </c>
    </row>
    <row r="13" spans="1:21" s="32" customFormat="1" ht="20.25" customHeight="1" x14ac:dyDescent="0.2">
      <c r="A13" s="47">
        <f>DATE(YEAR(A14)-1,5,1)</f>
        <v>45413</v>
      </c>
      <c r="B13" s="31"/>
      <c r="C13" s="49" t="str">
        <f>IF(TEXT(A12,"ggg")=TEXT(A13,"ggg"),"",TEXT(A13,"ggg"))</f>
        <v/>
      </c>
      <c r="D13" s="7" t="str">
        <f>IF(TEXT(A13,"e")="1","元",TEXT(A13,"e"))</f>
        <v>6</v>
      </c>
      <c r="E13" s="50" t="str">
        <f>IF(TEXT(A12,"ggg")=TEXT(A13,"ggg"),"","年")</f>
        <v/>
      </c>
      <c r="F13" s="9"/>
      <c r="G13" s="8">
        <v>1828</v>
      </c>
      <c r="H13" s="8">
        <v>1670</v>
      </c>
      <c r="I13" s="8">
        <v>75</v>
      </c>
      <c r="J13" s="8">
        <v>557</v>
      </c>
      <c r="K13" s="8">
        <v>133</v>
      </c>
      <c r="L13" s="8">
        <v>40</v>
      </c>
      <c r="M13" s="8">
        <v>841</v>
      </c>
      <c r="N13" s="8">
        <v>24</v>
      </c>
      <c r="O13" s="8">
        <v>158</v>
      </c>
      <c r="P13" s="8">
        <v>6</v>
      </c>
      <c r="Q13" s="8">
        <v>41</v>
      </c>
      <c r="R13" s="8">
        <v>5</v>
      </c>
      <c r="S13" s="8">
        <v>6</v>
      </c>
      <c r="T13" s="8">
        <v>96</v>
      </c>
      <c r="U13" s="8">
        <v>4</v>
      </c>
    </row>
    <row r="14" spans="1:21" s="35" customFormat="1" ht="20.25" customHeight="1" x14ac:dyDescent="0.2">
      <c r="A14" s="48">
        <v>45778</v>
      </c>
      <c r="B14" s="33"/>
      <c r="C14" s="51" t="str">
        <f>IF(TEXT(A13,"ggg")=TEXT(A14,"ggg"),"",TEXT(A14,"ggg"))</f>
        <v/>
      </c>
      <c r="D14" s="52" t="str">
        <f>IF(TEXT(A14,"e")="1","元",TEXT(A14,"e"))</f>
        <v>7</v>
      </c>
      <c r="E14" s="52" t="str">
        <f>IF(TEXT(A13,"ggg")=TEXT(A14,"ggg"),"","年")</f>
        <v/>
      </c>
      <c r="F14" s="34"/>
      <c r="G14" s="12">
        <v>2044</v>
      </c>
      <c r="H14" s="12">
        <v>1865</v>
      </c>
      <c r="I14" s="12">
        <v>75</v>
      </c>
      <c r="J14" s="12">
        <v>583</v>
      </c>
      <c r="K14" s="12">
        <v>104</v>
      </c>
      <c r="L14" s="12">
        <v>40</v>
      </c>
      <c r="M14" s="12">
        <v>1036</v>
      </c>
      <c r="N14" s="12">
        <v>27</v>
      </c>
      <c r="O14" s="12">
        <v>179</v>
      </c>
      <c r="P14" s="12">
        <v>7</v>
      </c>
      <c r="Q14" s="12">
        <v>45</v>
      </c>
      <c r="R14" s="12">
        <v>4</v>
      </c>
      <c r="S14" s="12">
        <v>4</v>
      </c>
      <c r="T14" s="12">
        <v>118</v>
      </c>
      <c r="U14" s="12">
        <v>1</v>
      </c>
    </row>
    <row r="15" spans="1:21" s="3" customFormat="1" ht="20.25" customHeight="1" x14ac:dyDescent="0.2">
      <c r="B15" s="31"/>
      <c r="C15" s="62" t="s">
        <v>31</v>
      </c>
      <c r="D15" s="62"/>
      <c r="E15" s="62"/>
      <c r="F15" s="6"/>
      <c r="G15" s="8">
        <v>1547</v>
      </c>
      <c r="H15" s="8">
        <v>1429</v>
      </c>
      <c r="I15" s="8">
        <v>61</v>
      </c>
      <c r="J15" s="8">
        <v>458</v>
      </c>
      <c r="K15" s="8">
        <v>84</v>
      </c>
      <c r="L15" s="8">
        <v>25</v>
      </c>
      <c r="M15" s="8">
        <v>781</v>
      </c>
      <c r="N15" s="8">
        <v>20</v>
      </c>
      <c r="O15" s="8">
        <v>118</v>
      </c>
      <c r="P15" s="8">
        <v>4</v>
      </c>
      <c r="Q15" s="8">
        <v>34</v>
      </c>
      <c r="R15" s="8">
        <v>4</v>
      </c>
      <c r="S15" s="8">
        <v>2</v>
      </c>
      <c r="T15" s="8">
        <v>74</v>
      </c>
      <c r="U15" s="8">
        <v>0</v>
      </c>
    </row>
    <row r="16" spans="1:21" s="3" customFormat="1" ht="20.25" customHeight="1" x14ac:dyDescent="0.2">
      <c r="B16" s="31"/>
      <c r="C16" s="62" t="s">
        <v>8</v>
      </c>
      <c r="D16" s="62"/>
      <c r="E16" s="62"/>
      <c r="F16" s="6"/>
      <c r="G16" s="8">
        <v>33</v>
      </c>
      <c r="H16" s="8">
        <v>28</v>
      </c>
      <c r="I16" s="8">
        <v>0</v>
      </c>
      <c r="J16" s="8">
        <v>12</v>
      </c>
      <c r="K16" s="8">
        <v>3</v>
      </c>
      <c r="L16" s="8">
        <v>0</v>
      </c>
      <c r="M16" s="8">
        <v>13</v>
      </c>
      <c r="N16" s="8">
        <v>0</v>
      </c>
      <c r="O16" s="8">
        <v>5</v>
      </c>
      <c r="P16" s="8">
        <v>0</v>
      </c>
      <c r="Q16" s="8">
        <v>0</v>
      </c>
      <c r="R16" s="8">
        <v>0</v>
      </c>
      <c r="S16" s="8">
        <v>0</v>
      </c>
      <c r="T16" s="8">
        <v>5</v>
      </c>
      <c r="U16" s="8">
        <v>0</v>
      </c>
    </row>
    <row r="17" spans="1:21" s="3" customFormat="1" ht="20.25" customHeight="1" x14ac:dyDescent="0.2">
      <c r="B17" s="31"/>
      <c r="C17" s="63" t="s">
        <v>9</v>
      </c>
      <c r="D17" s="63"/>
      <c r="E17" s="63"/>
      <c r="F17" s="6"/>
      <c r="G17" s="8">
        <v>127</v>
      </c>
      <c r="H17" s="8">
        <v>114</v>
      </c>
      <c r="I17" s="8">
        <v>2</v>
      </c>
      <c r="J17" s="8">
        <v>39</v>
      </c>
      <c r="K17" s="8">
        <v>7</v>
      </c>
      <c r="L17" s="8">
        <v>2</v>
      </c>
      <c r="M17" s="8">
        <v>62</v>
      </c>
      <c r="N17" s="8">
        <v>2</v>
      </c>
      <c r="O17" s="8">
        <v>13</v>
      </c>
      <c r="P17" s="8">
        <v>0</v>
      </c>
      <c r="Q17" s="8">
        <v>2</v>
      </c>
      <c r="R17" s="8">
        <v>0</v>
      </c>
      <c r="S17" s="8">
        <v>1</v>
      </c>
      <c r="T17" s="8">
        <v>10</v>
      </c>
      <c r="U17" s="8">
        <v>0</v>
      </c>
    </row>
    <row r="18" spans="1:21" s="3" customFormat="1" ht="20.25" customHeight="1" x14ac:dyDescent="0.2">
      <c r="B18" s="31"/>
      <c r="C18" s="62" t="s">
        <v>10</v>
      </c>
      <c r="D18" s="62"/>
      <c r="E18" s="62"/>
      <c r="F18" s="6"/>
      <c r="G18" s="8">
        <v>17</v>
      </c>
      <c r="H18" s="8">
        <v>17</v>
      </c>
      <c r="I18" s="8">
        <v>0</v>
      </c>
      <c r="J18" s="8">
        <v>3</v>
      </c>
      <c r="K18" s="8">
        <v>1</v>
      </c>
      <c r="L18" s="8">
        <v>2</v>
      </c>
      <c r="M18" s="8">
        <v>11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</row>
    <row r="19" spans="1:21" s="3" customFormat="1" ht="20.25" customHeight="1" x14ac:dyDescent="0.2">
      <c r="B19" s="31"/>
      <c r="C19" s="62" t="s">
        <v>11</v>
      </c>
      <c r="D19" s="62"/>
      <c r="E19" s="62"/>
      <c r="F19" s="6"/>
      <c r="G19" s="8">
        <v>13</v>
      </c>
      <c r="H19" s="8">
        <v>13</v>
      </c>
      <c r="I19" s="8">
        <v>0</v>
      </c>
      <c r="J19" s="8">
        <v>1</v>
      </c>
      <c r="K19" s="8">
        <v>1</v>
      </c>
      <c r="L19" s="8">
        <v>0</v>
      </c>
      <c r="M19" s="8">
        <v>10</v>
      </c>
      <c r="N19" s="8">
        <v>1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</row>
    <row r="20" spans="1:21" s="3" customFormat="1" ht="20.25" customHeight="1" x14ac:dyDescent="0.2">
      <c r="B20" s="31"/>
      <c r="C20" s="62" t="s">
        <v>12</v>
      </c>
      <c r="D20" s="62"/>
      <c r="E20" s="62"/>
      <c r="F20" s="6"/>
      <c r="G20" s="8">
        <v>60</v>
      </c>
      <c r="H20" s="8">
        <v>57</v>
      </c>
      <c r="I20" s="8">
        <v>5</v>
      </c>
      <c r="J20" s="8">
        <v>15</v>
      </c>
      <c r="K20" s="8">
        <v>3</v>
      </c>
      <c r="L20" s="8">
        <v>1</v>
      </c>
      <c r="M20" s="8">
        <v>32</v>
      </c>
      <c r="N20" s="8">
        <v>1</v>
      </c>
      <c r="O20" s="8">
        <v>3</v>
      </c>
      <c r="P20" s="8">
        <v>0</v>
      </c>
      <c r="Q20" s="8">
        <v>0</v>
      </c>
      <c r="R20" s="8">
        <v>0</v>
      </c>
      <c r="S20" s="8">
        <v>0</v>
      </c>
      <c r="T20" s="8">
        <v>3</v>
      </c>
      <c r="U20" s="8">
        <v>0</v>
      </c>
    </row>
    <row r="21" spans="1:21" s="3" customFormat="1" ht="20.25" customHeight="1" x14ac:dyDescent="0.2">
      <c r="B21" s="31"/>
      <c r="C21" s="62" t="s">
        <v>13</v>
      </c>
      <c r="D21" s="62"/>
      <c r="E21" s="62"/>
      <c r="F21" s="6"/>
      <c r="G21" s="8">
        <v>63</v>
      </c>
      <c r="H21" s="8">
        <v>47</v>
      </c>
      <c r="I21" s="8">
        <v>1</v>
      </c>
      <c r="J21" s="8">
        <v>8</v>
      </c>
      <c r="K21" s="8">
        <v>0</v>
      </c>
      <c r="L21" s="8">
        <v>0</v>
      </c>
      <c r="M21" s="8">
        <v>38</v>
      </c>
      <c r="N21" s="8">
        <v>0</v>
      </c>
      <c r="O21" s="8">
        <v>16</v>
      </c>
      <c r="P21" s="8">
        <v>1</v>
      </c>
      <c r="Q21" s="8">
        <v>5</v>
      </c>
      <c r="R21" s="8">
        <v>0</v>
      </c>
      <c r="S21" s="8">
        <v>0</v>
      </c>
      <c r="T21" s="8">
        <v>10</v>
      </c>
      <c r="U21" s="8">
        <v>0</v>
      </c>
    </row>
    <row r="22" spans="1:21" s="3" customFormat="1" ht="20.25" customHeight="1" x14ac:dyDescent="0.2">
      <c r="B22" s="31"/>
      <c r="C22" s="62" t="s">
        <v>14</v>
      </c>
      <c r="D22" s="62"/>
      <c r="E22" s="62"/>
      <c r="F22" s="6"/>
      <c r="G22" s="8">
        <v>23</v>
      </c>
      <c r="H22" s="8">
        <v>18</v>
      </c>
      <c r="I22" s="8">
        <v>0</v>
      </c>
      <c r="J22" s="8">
        <v>9</v>
      </c>
      <c r="K22" s="8">
        <v>0</v>
      </c>
      <c r="L22" s="8">
        <v>2</v>
      </c>
      <c r="M22" s="8">
        <v>7</v>
      </c>
      <c r="N22" s="8">
        <v>0</v>
      </c>
      <c r="O22" s="8">
        <v>5</v>
      </c>
      <c r="P22" s="8">
        <v>1</v>
      </c>
      <c r="Q22" s="8">
        <v>1</v>
      </c>
      <c r="R22" s="8">
        <v>0</v>
      </c>
      <c r="S22" s="8">
        <v>0</v>
      </c>
      <c r="T22" s="8">
        <v>3</v>
      </c>
      <c r="U22" s="8">
        <v>0</v>
      </c>
    </row>
    <row r="23" spans="1:21" s="3" customFormat="1" ht="20.25" customHeight="1" x14ac:dyDescent="0.2">
      <c r="B23" s="31"/>
      <c r="C23" s="62" t="s">
        <v>15</v>
      </c>
      <c r="D23" s="62"/>
      <c r="E23" s="62"/>
      <c r="F23" s="6"/>
      <c r="G23" s="8">
        <v>60</v>
      </c>
      <c r="H23" s="8">
        <v>49</v>
      </c>
      <c r="I23" s="8">
        <v>2</v>
      </c>
      <c r="J23" s="8">
        <v>16</v>
      </c>
      <c r="K23" s="8">
        <v>1</v>
      </c>
      <c r="L23" s="8">
        <v>3</v>
      </c>
      <c r="M23" s="8">
        <v>26</v>
      </c>
      <c r="N23" s="8">
        <v>1</v>
      </c>
      <c r="O23" s="8">
        <v>11</v>
      </c>
      <c r="P23" s="8">
        <v>1</v>
      </c>
      <c r="Q23" s="8">
        <v>1</v>
      </c>
      <c r="R23" s="8">
        <v>0</v>
      </c>
      <c r="S23" s="8">
        <v>1</v>
      </c>
      <c r="T23" s="8">
        <v>8</v>
      </c>
      <c r="U23" s="8">
        <v>0</v>
      </c>
    </row>
    <row r="24" spans="1:21" s="3" customFormat="1" ht="20.25" customHeight="1" x14ac:dyDescent="0.2">
      <c r="B24" s="31"/>
      <c r="C24" s="62" t="s">
        <v>16</v>
      </c>
      <c r="D24" s="62"/>
      <c r="E24" s="62"/>
      <c r="F24" s="6"/>
      <c r="G24" s="8">
        <v>9</v>
      </c>
      <c r="H24" s="8">
        <v>8</v>
      </c>
      <c r="I24" s="8">
        <v>1</v>
      </c>
      <c r="J24" s="8">
        <v>0</v>
      </c>
      <c r="K24" s="8">
        <v>0</v>
      </c>
      <c r="L24" s="8">
        <v>3</v>
      </c>
      <c r="M24" s="8">
        <v>4</v>
      </c>
      <c r="N24" s="8">
        <v>0</v>
      </c>
      <c r="O24" s="8">
        <v>1</v>
      </c>
      <c r="P24" s="8">
        <v>0</v>
      </c>
      <c r="Q24" s="8">
        <v>0</v>
      </c>
      <c r="R24" s="8">
        <v>0</v>
      </c>
      <c r="S24" s="8">
        <v>0</v>
      </c>
      <c r="T24" s="8">
        <v>1</v>
      </c>
      <c r="U24" s="8">
        <v>0</v>
      </c>
    </row>
    <row r="25" spans="1:21" s="3" customFormat="1" ht="20.25" customHeight="1" x14ac:dyDescent="0.2">
      <c r="B25" s="31"/>
      <c r="C25" s="62" t="s">
        <v>17</v>
      </c>
      <c r="D25" s="62"/>
      <c r="E25" s="62"/>
      <c r="F25" s="6"/>
      <c r="G25" s="8">
        <v>71</v>
      </c>
      <c r="H25" s="8">
        <v>65</v>
      </c>
      <c r="I25" s="8">
        <v>2</v>
      </c>
      <c r="J25" s="8">
        <v>17</v>
      </c>
      <c r="K25" s="8">
        <v>4</v>
      </c>
      <c r="L25" s="8">
        <v>2</v>
      </c>
      <c r="M25" s="8">
        <v>38</v>
      </c>
      <c r="N25" s="8">
        <v>2</v>
      </c>
      <c r="O25" s="8">
        <v>6</v>
      </c>
      <c r="P25" s="8">
        <v>0</v>
      </c>
      <c r="Q25" s="8">
        <v>2</v>
      </c>
      <c r="R25" s="8">
        <v>0</v>
      </c>
      <c r="S25" s="8">
        <v>0</v>
      </c>
      <c r="T25" s="8">
        <v>4</v>
      </c>
      <c r="U25" s="8">
        <v>0</v>
      </c>
    </row>
    <row r="26" spans="1:21" s="3" customFormat="1" ht="20.25" customHeight="1" x14ac:dyDescent="0.2">
      <c r="B26" s="31"/>
      <c r="C26" s="62" t="s">
        <v>18</v>
      </c>
      <c r="D26" s="62"/>
      <c r="E26" s="62"/>
      <c r="F26" s="6"/>
      <c r="G26" s="8">
        <v>21</v>
      </c>
      <c r="H26" s="8">
        <v>20</v>
      </c>
      <c r="I26" s="8">
        <v>1</v>
      </c>
      <c r="J26" s="8">
        <v>5</v>
      </c>
      <c r="K26" s="8">
        <v>0</v>
      </c>
      <c r="L26" s="8">
        <v>0</v>
      </c>
      <c r="M26" s="8">
        <v>14</v>
      </c>
      <c r="N26" s="8">
        <v>0</v>
      </c>
      <c r="O26" s="8">
        <v>1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1</v>
      </c>
    </row>
    <row r="27" spans="1:21" s="3" customFormat="1" ht="20.25" customHeight="1" x14ac:dyDescent="0.2">
      <c r="B27" s="31"/>
      <c r="C27" s="62" t="s">
        <v>19</v>
      </c>
      <c r="D27" s="62"/>
      <c r="E27" s="62"/>
      <c r="F27" s="6"/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</row>
    <row r="28" spans="1:21" s="3" customFormat="1" ht="18.649999999999999" customHeight="1" x14ac:dyDescent="0.2">
      <c r="A28" s="1"/>
      <c r="B28" s="36"/>
      <c r="C28" s="37"/>
      <c r="D28" s="37"/>
      <c r="E28" s="37"/>
      <c r="F28" s="13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</row>
    <row r="29" spans="1:21" s="3" customFormat="1" ht="18.649999999999999" customHeight="1" x14ac:dyDescent="0.2">
      <c r="A29" s="38"/>
      <c r="B29" s="39"/>
      <c r="C29" s="40"/>
      <c r="D29" s="40"/>
      <c r="E29" s="40"/>
      <c r="F29" s="41"/>
      <c r="G29" s="42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</row>
    <row r="30" spans="1:21" s="10" customFormat="1" ht="20.25" customHeight="1" x14ac:dyDescent="0.2">
      <c r="B30" s="59" t="s">
        <v>29</v>
      </c>
      <c r="C30" s="59"/>
      <c r="D30" s="59"/>
      <c r="E30" s="59"/>
      <c r="F30" s="11"/>
      <c r="G30" s="44"/>
      <c r="H30" s="44"/>
      <c r="I30" s="44"/>
      <c r="J30" s="44"/>
      <c r="K30" s="44"/>
      <c r="L30" s="44"/>
      <c r="M30" s="12"/>
      <c r="N30" s="12"/>
      <c r="O30" s="12"/>
      <c r="P30" s="12"/>
      <c r="Q30" s="12"/>
      <c r="R30" s="12"/>
      <c r="S30" s="12"/>
      <c r="T30" s="12"/>
      <c r="U30" s="12"/>
    </row>
    <row r="31" spans="1:21" s="3" customFormat="1" ht="20.25" customHeight="1" x14ac:dyDescent="0.2">
      <c r="A31" s="48">
        <f>DATE(YEAR(A32)-1,5,1)</f>
        <v>44317</v>
      </c>
      <c r="B31" s="31"/>
      <c r="C31" s="49" t="str">
        <f>TEXT(A31,"ggg")</f>
        <v>令和</v>
      </c>
      <c r="D31" s="7" t="str">
        <f>IF(TEXT(A31,"e")="1","元",TEXT(A31,"e"))</f>
        <v>3</v>
      </c>
      <c r="E31" s="50" t="s">
        <v>33</v>
      </c>
      <c r="F31" s="6"/>
      <c r="G31" s="45">
        <v>1377</v>
      </c>
      <c r="H31" s="8">
        <v>1258</v>
      </c>
      <c r="I31" s="8">
        <v>61</v>
      </c>
      <c r="J31" s="8">
        <v>466</v>
      </c>
      <c r="K31" s="8">
        <v>77</v>
      </c>
      <c r="L31" s="8">
        <v>35</v>
      </c>
      <c r="M31" s="8">
        <v>597</v>
      </c>
      <c r="N31" s="8">
        <v>22</v>
      </c>
      <c r="O31" s="8">
        <v>119</v>
      </c>
      <c r="P31" s="8">
        <v>8</v>
      </c>
      <c r="Q31" s="8">
        <v>26</v>
      </c>
      <c r="R31" s="8">
        <v>1</v>
      </c>
      <c r="S31" s="8">
        <v>4</v>
      </c>
      <c r="T31" s="8">
        <v>78</v>
      </c>
      <c r="U31" s="8">
        <v>2</v>
      </c>
    </row>
    <row r="32" spans="1:21" s="3" customFormat="1" ht="20.25" customHeight="1" x14ac:dyDescent="0.2">
      <c r="A32" s="47">
        <f>DATE(YEAR(A33)-1,5,1)</f>
        <v>44682</v>
      </c>
      <c r="B32" s="31"/>
      <c r="C32" s="49" t="str">
        <f>IF(TEXT(A31,"ggg")=TEXT(A32,"ggg"),"",TEXT(A32,"ggg"))</f>
        <v/>
      </c>
      <c r="D32" s="7" t="str">
        <f>IF(TEXT(A32,"e")="1","元",TEXT(A32,"e"))</f>
        <v>4</v>
      </c>
      <c r="E32" s="50" t="str">
        <f>IF(TEXT(A31,"ggg")=TEXT(A32,"ggg"),"","年")</f>
        <v/>
      </c>
      <c r="F32" s="6"/>
      <c r="G32" s="8">
        <v>1332</v>
      </c>
      <c r="H32" s="8">
        <v>1203</v>
      </c>
      <c r="I32" s="8">
        <v>45</v>
      </c>
      <c r="J32" s="8">
        <v>410</v>
      </c>
      <c r="K32" s="8">
        <v>77</v>
      </c>
      <c r="L32" s="8">
        <v>27</v>
      </c>
      <c r="M32" s="8">
        <v>625</v>
      </c>
      <c r="N32" s="8">
        <v>19</v>
      </c>
      <c r="O32" s="8">
        <v>129</v>
      </c>
      <c r="P32" s="8">
        <v>3</v>
      </c>
      <c r="Q32" s="8">
        <v>24</v>
      </c>
      <c r="R32" s="8">
        <v>2</v>
      </c>
      <c r="S32" s="8">
        <v>3</v>
      </c>
      <c r="T32" s="8">
        <v>95</v>
      </c>
      <c r="U32" s="8">
        <v>2</v>
      </c>
    </row>
    <row r="33" spans="1:21" s="3" customFormat="1" ht="20.25" customHeight="1" x14ac:dyDescent="0.2">
      <c r="A33" s="47">
        <f>DATE(YEAR(A34)-1,5,1)</f>
        <v>45047</v>
      </c>
      <c r="B33" s="31"/>
      <c r="C33" s="49" t="str">
        <f>IF(TEXT(A32,"ggg")=TEXT(A33,"ggg"),"",TEXT(A33,"ggg"))</f>
        <v/>
      </c>
      <c r="D33" s="7" t="str">
        <f>IF(TEXT(A33,"e")="1","元",TEXT(A33,"e"))</f>
        <v>5</v>
      </c>
      <c r="E33" s="50" t="str">
        <f>IF(TEXT(A32,"ggg")=TEXT(A33,"ggg"),"","年")</f>
        <v/>
      </c>
      <c r="F33" s="6"/>
      <c r="G33" s="8">
        <v>1632</v>
      </c>
      <c r="H33" s="8">
        <v>1498</v>
      </c>
      <c r="I33" s="8">
        <v>61</v>
      </c>
      <c r="J33" s="8">
        <v>533</v>
      </c>
      <c r="K33" s="8">
        <v>101</v>
      </c>
      <c r="L33" s="8">
        <v>31</v>
      </c>
      <c r="M33" s="8">
        <v>751</v>
      </c>
      <c r="N33" s="8">
        <v>21</v>
      </c>
      <c r="O33" s="8">
        <v>134</v>
      </c>
      <c r="P33" s="8">
        <v>4</v>
      </c>
      <c r="Q33" s="8">
        <v>32</v>
      </c>
      <c r="R33" s="8">
        <v>3</v>
      </c>
      <c r="S33" s="8">
        <v>4</v>
      </c>
      <c r="T33" s="8">
        <v>86</v>
      </c>
      <c r="U33" s="8">
        <v>5</v>
      </c>
    </row>
    <row r="34" spans="1:21" s="3" customFormat="1" ht="20.25" customHeight="1" x14ac:dyDescent="0.2">
      <c r="A34" s="47">
        <f>DATE(YEAR(A35)-1,5,1)</f>
        <v>45413</v>
      </c>
      <c r="B34" s="31"/>
      <c r="C34" s="49" t="str">
        <f>IF(TEXT(A33,"ggg")=TEXT(A34,"ggg"),"",TEXT(A34,"ggg"))</f>
        <v/>
      </c>
      <c r="D34" s="7" t="str">
        <f>IF(TEXT(A34,"e")="1","元",TEXT(A34,"e"))</f>
        <v>6</v>
      </c>
      <c r="E34" s="50" t="str">
        <f>IF(TEXT(A33,"ggg")=TEXT(A34,"ggg"),"","年")</f>
        <v/>
      </c>
      <c r="F34" s="6"/>
      <c r="G34" s="8">
        <v>1828</v>
      </c>
      <c r="H34" s="8">
        <v>1670</v>
      </c>
      <c r="I34" s="8">
        <v>75</v>
      </c>
      <c r="J34" s="8">
        <v>557</v>
      </c>
      <c r="K34" s="8">
        <v>133</v>
      </c>
      <c r="L34" s="8">
        <v>40</v>
      </c>
      <c r="M34" s="8">
        <v>841</v>
      </c>
      <c r="N34" s="8">
        <v>24</v>
      </c>
      <c r="O34" s="8">
        <v>158</v>
      </c>
      <c r="P34" s="8">
        <v>6</v>
      </c>
      <c r="Q34" s="8">
        <v>41</v>
      </c>
      <c r="R34" s="8">
        <v>5</v>
      </c>
      <c r="S34" s="8">
        <v>6</v>
      </c>
      <c r="T34" s="8">
        <v>96</v>
      </c>
      <c r="U34" s="8">
        <v>4</v>
      </c>
    </row>
    <row r="35" spans="1:21" s="10" customFormat="1" ht="20.25" customHeight="1" x14ac:dyDescent="0.2">
      <c r="A35" s="48">
        <v>45778</v>
      </c>
      <c r="B35" s="33"/>
      <c r="C35" s="51" t="str">
        <f>IF(TEXT(A34,"ggg")=TEXT(A35,"ggg"),"",TEXT(A35,"ggg"))</f>
        <v/>
      </c>
      <c r="D35" s="52" t="str">
        <f>IF(TEXT(A35,"e")="1","元",TEXT(A35,"e"))</f>
        <v>7</v>
      </c>
      <c r="E35" s="52" t="str">
        <f>IF(TEXT(A34,"ggg")=TEXT(A35,"ggg"),"","年")</f>
        <v/>
      </c>
      <c r="F35" s="11"/>
      <c r="G35" s="12">
        <v>2044</v>
      </c>
      <c r="H35" s="12">
        <v>1865</v>
      </c>
      <c r="I35" s="12">
        <v>75</v>
      </c>
      <c r="J35" s="12">
        <v>583</v>
      </c>
      <c r="K35" s="12">
        <v>104</v>
      </c>
      <c r="L35" s="12">
        <v>40</v>
      </c>
      <c r="M35" s="12">
        <v>1036</v>
      </c>
      <c r="N35" s="12">
        <v>27</v>
      </c>
      <c r="O35" s="12">
        <v>179</v>
      </c>
      <c r="P35" s="12">
        <v>7</v>
      </c>
      <c r="Q35" s="12">
        <v>45</v>
      </c>
      <c r="R35" s="12">
        <v>4</v>
      </c>
      <c r="S35" s="12">
        <v>4</v>
      </c>
      <c r="T35" s="12">
        <v>118</v>
      </c>
      <c r="U35" s="12">
        <v>1</v>
      </c>
    </row>
    <row r="36" spans="1:21" s="3" customFormat="1" ht="20.25" customHeight="1" x14ac:dyDescent="0.2">
      <c r="B36" s="31"/>
      <c r="C36" s="62" t="s">
        <v>20</v>
      </c>
      <c r="D36" s="62"/>
      <c r="E36" s="62"/>
      <c r="F36" s="6"/>
      <c r="G36" s="8">
        <v>710</v>
      </c>
      <c r="H36" s="8">
        <v>650</v>
      </c>
      <c r="I36" s="8">
        <v>33</v>
      </c>
      <c r="J36" s="8">
        <v>171</v>
      </c>
      <c r="K36" s="8">
        <v>40</v>
      </c>
      <c r="L36" s="8">
        <v>13</v>
      </c>
      <c r="M36" s="8">
        <v>383</v>
      </c>
      <c r="N36" s="8">
        <v>10</v>
      </c>
      <c r="O36" s="8">
        <v>60</v>
      </c>
      <c r="P36" s="8">
        <v>3</v>
      </c>
      <c r="Q36" s="8">
        <v>15</v>
      </c>
      <c r="R36" s="8">
        <v>2</v>
      </c>
      <c r="S36" s="8">
        <v>1</v>
      </c>
      <c r="T36" s="8">
        <v>38</v>
      </c>
      <c r="U36" s="8">
        <v>1</v>
      </c>
    </row>
    <row r="37" spans="1:21" s="3" customFormat="1" ht="20.25" customHeight="1" x14ac:dyDescent="0.2">
      <c r="B37" s="31"/>
      <c r="C37" s="62" t="s">
        <v>21</v>
      </c>
      <c r="D37" s="62"/>
      <c r="E37" s="62"/>
      <c r="F37" s="6"/>
      <c r="G37" s="8">
        <v>162</v>
      </c>
      <c r="H37" s="8">
        <v>151</v>
      </c>
      <c r="I37" s="8">
        <v>1</v>
      </c>
      <c r="J37" s="8">
        <v>46</v>
      </c>
      <c r="K37" s="8">
        <v>12</v>
      </c>
      <c r="L37" s="8">
        <v>6</v>
      </c>
      <c r="M37" s="8">
        <v>85</v>
      </c>
      <c r="N37" s="8">
        <v>1</v>
      </c>
      <c r="O37" s="8">
        <v>11</v>
      </c>
      <c r="P37" s="8">
        <v>0</v>
      </c>
      <c r="Q37" s="8">
        <v>1</v>
      </c>
      <c r="R37" s="8">
        <v>0</v>
      </c>
      <c r="S37" s="8">
        <v>0</v>
      </c>
      <c r="T37" s="8">
        <v>10</v>
      </c>
      <c r="U37" s="8">
        <v>0</v>
      </c>
    </row>
    <row r="38" spans="1:21" s="3" customFormat="1" ht="20.25" customHeight="1" x14ac:dyDescent="0.2">
      <c r="B38" s="31"/>
      <c r="C38" s="62" t="s">
        <v>22</v>
      </c>
      <c r="D38" s="62"/>
      <c r="E38" s="62"/>
      <c r="F38" s="6"/>
      <c r="G38" s="8">
        <v>793</v>
      </c>
      <c r="H38" s="8">
        <v>723</v>
      </c>
      <c r="I38" s="8">
        <v>31</v>
      </c>
      <c r="J38" s="8">
        <v>245</v>
      </c>
      <c r="K38" s="8">
        <v>35</v>
      </c>
      <c r="L38" s="8">
        <v>14</v>
      </c>
      <c r="M38" s="8">
        <v>390</v>
      </c>
      <c r="N38" s="8">
        <v>8</v>
      </c>
      <c r="O38" s="8">
        <v>70</v>
      </c>
      <c r="P38" s="8">
        <v>2</v>
      </c>
      <c r="Q38" s="8">
        <v>23</v>
      </c>
      <c r="R38" s="8">
        <v>2</v>
      </c>
      <c r="S38" s="8">
        <v>2</v>
      </c>
      <c r="T38" s="8">
        <v>41</v>
      </c>
      <c r="U38" s="8">
        <v>0</v>
      </c>
    </row>
    <row r="39" spans="1:21" s="3" customFormat="1" ht="20.25" customHeight="1" x14ac:dyDescent="0.2">
      <c r="B39" s="31"/>
      <c r="C39" s="62" t="s">
        <v>23</v>
      </c>
      <c r="D39" s="62"/>
      <c r="E39" s="62"/>
      <c r="F39" s="6"/>
      <c r="G39" s="8">
        <v>26</v>
      </c>
      <c r="H39" s="8">
        <v>23</v>
      </c>
      <c r="I39" s="8">
        <v>1</v>
      </c>
      <c r="J39" s="8">
        <v>9</v>
      </c>
      <c r="K39" s="8">
        <v>1</v>
      </c>
      <c r="L39" s="8">
        <v>0</v>
      </c>
      <c r="M39" s="8">
        <v>11</v>
      </c>
      <c r="N39" s="8">
        <v>1</v>
      </c>
      <c r="O39" s="8">
        <v>3</v>
      </c>
      <c r="P39" s="8">
        <v>0</v>
      </c>
      <c r="Q39" s="8">
        <v>1</v>
      </c>
      <c r="R39" s="8">
        <v>0</v>
      </c>
      <c r="S39" s="8">
        <v>0</v>
      </c>
      <c r="T39" s="8">
        <v>2</v>
      </c>
      <c r="U39" s="8">
        <v>0</v>
      </c>
    </row>
    <row r="40" spans="1:21" s="3" customFormat="1" ht="20.25" customHeight="1" x14ac:dyDescent="0.2">
      <c r="B40" s="31"/>
      <c r="C40" s="62" t="s">
        <v>24</v>
      </c>
      <c r="D40" s="62"/>
      <c r="E40" s="62"/>
      <c r="F40" s="6"/>
      <c r="G40" s="8">
        <v>263</v>
      </c>
      <c r="H40" s="8">
        <v>241</v>
      </c>
      <c r="I40" s="8">
        <v>5</v>
      </c>
      <c r="J40" s="8">
        <v>88</v>
      </c>
      <c r="K40" s="8">
        <v>13</v>
      </c>
      <c r="L40" s="8">
        <v>7</v>
      </c>
      <c r="M40" s="8">
        <v>123</v>
      </c>
      <c r="N40" s="8">
        <v>5</v>
      </c>
      <c r="O40" s="8">
        <v>22</v>
      </c>
      <c r="P40" s="8">
        <v>0</v>
      </c>
      <c r="Q40" s="8">
        <v>4</v>
      </c>
      <c r="R40" s="8">
        <v>0</v>
      </c>
      <c r="S40" s="8">
        <v>1</v>
      </c>
      <c r="T40" s="8">
        <v>17</v>
      </c>
      <c r="U40" s="8">
        <v>0</v>
      </c>
    </row>
    <row r="41" spans="1:21" s="3" customFormat="1" ht="20.25" customHeight="1" x14ac:dyDescent="0.2">
      <c r="B41" s="31"/>
      <c r="C41" s="62" t="s">
        <v>32</v>
      </c>
      <c r="D41" s="62"/>
      <c r="E41" s="62"/>
      <c r="F41" s="6"/>
      <c r="G41" s="8">
        <v>18</v>
      </c>
      <c r="H41" s="8">
        <v>18</v>
      </c>
      <c r="I41" s="8">
        <v>3</v>
      </c>
      <c r="J41" s="8">
        <v>6</v>
      </c>
      <c r="K41" s="8">
        <v>2</v>
      </c>
      <c r="L41" s="8">
        <v>0</v>
      </c>
      <c r="M41" s="8">
        <v>7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</row>
    <row r="42" spans="1:21" s="3" customFormat="1" ht="20.25" customHeight="1" x14ac:dyDescent="0.2">
      <c r="B42" s="31"/>
      <c r="C42" s="62" t="s">
        <v>18</v>
      </c>
      <c r="D42" s="62"/>
      <c r="E42" s="62"/>
      <c r="F42" s="6"/>
      <c r="G42" s="8">
        <v>68</v>
      </c>
      <c r="H42" s="8">
        <v>55</v>
      </c>
      <c r="I42" s="8">
        <v>1</v>
      </c>
      <c r="J42" s="8">
        <v>18</v>
      </c>
      <c r="K42" s="8">
        <v>1</v>
      </c>
      <c r="L42" s="8">
        <v>0</v>
      </c>
      <c r="M42" s="8">
        <v>33</v>
      </c>
      <c r="N42" s="8">
        <v>2</v>
      </c>
      <c r="O42" s="8">
        <v>13</v>
      </c>
      <c r="P42" s="8">
        <v>2</v>
      </c>
      <c r="Q42" s="8">
        <v>1</v>
      </c>
      <c r="R42" s="8">
        <v>0</v>
      </c>
      <c r="S42" s="8">
        <v>0</v>
      </c>
      <c r="T42" s="8">
        <v>10</v>
      </c>
      <c r="U42" s="8">
        <v>0</v>
      </c>
    </row>
    <row r="43" spans="1:21" s="3" customFormat="1" ht="20.25" customHeight="1" x14ac:dyDescent="0.2">
      <c r="B43" s="31"/>
      <c r="C43" s="62" t="s">
        <v>30</v>
      </c>
      <c r="D43" s="62"/>
      <c r="E43" s="62"/>
      <c r="F43" s="6"/>
      <c r="G43" s="8">
        <v>4</v>
      </c>
      <c r="H43" s="8">
        <v>4</v>
      </c>
      <c r="I43" s="8">
        <v>0</v>
      </c>
      <c r="J43" s="8">
        <v>0</v>
      </c>
      <c r="K43" s="8">
        <v>0</v>
      </c>
      <c r="L43" s="8">
        <v>0</v>
      </c>
      <c r="M43" s="8">
        <v>4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</row>
    <row r="44" spans="1:21" s="3" customFormat="1" ht="20.25" customHeight="1" x14ac:dyDescent="0.2">
      <c r="B44" s="31"/>
      <c r="C44" s="62" t="s">
        <v>19</v>
      </c>
      <c r="D44" s="62"/>
      <c r="E44" s="62"/>
      <c r="F44" s="6"/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</row>
    <row r="45" spans="1:21" s="3" customFormat="1" ht="5.15" customHeight="1" x14ac:dyDescent="0.2">
      <c r="A45" s="1"/>
      <c r="B45" s="1"/>
      <c r="C45" s="1"/>
      <c r="D45" s="1"/>
      <c r="E45" s="1"/>
      <c r="F45" s="13"/>
      <c r="G45" s="14"/>
      <c r="H45" s="14"/>
      <c r="I45" s="14"/>
      <c r="J45" s="14"/>
      <c r="K45" s="14"/>
      <c r="L45" s="14"/>
      <c r="M45" s="14"/>
      <c r="N45" s="21"/>
      <c r="O45" s="14"/>
      <c r="P45" s="14"/>
      <c r="Q45" s="14"/>
      <c r="R45" s="14"/>
      <c r="S45" s="14"/>
      <c r="T45" s="14"/>
      <c r="U45" s="14"/>
    </row>
    <row r="46" spans="1:21" s="3" customFormat="1" ht="6" customHeight="1" x14ac:dyDescent="0.2">
      <c r="G46" s="7"/>
      <c r="H46" s="7"/>
      <c r="I46" s="7"/>
      <c r="J46" s="7"/>
      <c r="K46" s="7"/>
      <c r="L46" s="7"/>
      <c r="M46" s="7"/>
      <c r="N46" s="5"/>
      <c r="O46" s="7"/>
      <c r="P46" s="7"/>
      <c r="Q46" s="7"/>
      <c r="R46" s="7"/>
      <c r="S46" s="7"/>
      <c r="T46" s="7"/>
      <c r="U46" s="7"/>
    </row>
    <row r="47" spans="1:21" ht="15" customHeight="1" x14ac:dyDescent="0.2">
      <c r="G47" s="7"/>
      <c r="H47" s="7"/>
      <c r="I47" s="7"/>
      <c r="J47" s="7"/>
      <c r="K47" s="7"/>
      <c r="L47" s="7"/>
      <c r="M47" s="7"/>
      <c r="O47" s="7"/>
      <c r="P47" s="7"/>
      <c r="Q47" s="7"/>
      <c r="R47" s="7"/>
      <c r="S47" s="7"/>
      <c r="T47" s="7"/>
      <c r="U47" s="7"/>
    </row>
    <row r="48" spans="1:21" ht="15" customHeight="1" x14ac:dyDescent="0.2"/>
    <row r="49" ht="15" customHeight="1" x14ac:dyDescent="0.2"/>
    <row r="50" ht="15" customHeight="1" x14ac:dyDescent="0.2"/>
    <row r="51" ht="15" customHeight="1" x14ac:dyDescent="0.2"/>
  </sheetData>
  <mergeCells count="30">
    <mergeCell ref="C40:E40"/>
    <mergeCell ref="C41:E41"/>
    <mergeCell ref="C42:E42"/>
    <mergeCell ref="C43:E43"/>
    <mergeCell ref="C44:E44"/>
    <mergeCell ref="C18:E18"/>
    <mergeCell ref="C19:E19"/>
    <mergeCell ref="C20:E20"/>
    <mergeCell ref="C39:E39"/>
    <mergeCell ref="C21:E21"/>
    <mergeCell ref="C22:E22"/>
    <mergeCell ref="C23:E23"/>
    <mergeCell ref="C24:E24"/>
    <mergeCell ref="C25:E25"/>
    <mergeCell ref="C26:E26"/>
    <mergeCell ref="C27:E27"/>
    <mergeCell ref="B30:E30"/>
    <mergeCell ref="C36:E36"/>
    <mergeCell ref="C37:E37"/>
    <mergeCell ref="C38:E38"/>
    <mergeCell ref="B9:E9"/>
    <mergeCell ref="B5:E6"/>
    <mergeCell ref="C15:E15"/>
    <mergeCell ref="C16:E16"/>
    <mergeCell ref="C17:E17"/>
    <mergeCell ref="A1:L1"/>
    <mergeCell ref="M1:U1"/>
    <mergeCell ref="O5:U5"/>
    <mergeCell ref="G5:G6"/>
    <mergeCell ref="J5:L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2026-07-13T04:04:53Z</dcterms:created>
  <dcterms:modified xsi:type="dcterms:W3CDTF">2026-07-27T06:45:00Z</dcterms:modified>
  <cp:category/>
</cp:coreProperties>
</file>