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0" documentId="6_{268C1E62-54FD-4FE0-A288-99C62989EA5B}" xr6:coauthVersionLast="47" xr6:coauthVersionMax="47" xr10:uidLastSave="{00000000-0000-0000-0000-000000000000}"/>
  <bookViews>
    <workbookView xWindow="-38510" yWindow="-6130" windowWidth="38620" windowHeight="21100" xr2:uid="{CC0A0583-9505-4840-8470-748F70DCE961}"/>
  </bookViews>
  <sheets>
    <sheet name="25-00-30" sheetId="13" r:id="rId1"/>
  </sheets>
  <definedNames>
    <definedName name="_00" localSheetId="0">'25-00-30'!#REF!</definedName>
    <definedName name="aa">{"左ページ",#N/A,FALSE,"1A";"右ページ",#N/A,FALSE,"1A"}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wrn.印刷." localSheetId="0">{"左ページ",#N/A,FALSE,"1A";"右ページ",#N/A,FALSE,"1A"}</definedName>
    <definedName name="wrn.印刷.">{"左ページ",#N/A,FALSE,"1A";"右ページ",#N/A,FALSE,"1A"}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13" l="1"/>
  <c r="A11" i="13"/>
  <c r="G11" i="13" s="1"/>
  <c r="A10" i="13" l="1"/>
  <c r="B12" i="13"/>
  <c r="H12" i="13"/>
  <c r="G10" i="13" l="1"/>
  <c r="B11" i="13"/>
  <c r="A9" i="13"/>
  <c r="H11" i="13"/>
  <c r="B10" i="13" l="1"/>
  <c r="H10" i="13"/>
  <c r="A8" i="13"/>
  <c r="G9" i="13"/>
  <c r="H9" i="13" l="1"/>
  <c r="B9" i="13"/>
  <c r="G8" i="13"/>
  <c r="B8" i="13"/>
</calcChain>
</file>

<file path=xl/sharedStrings.xml><?xml version="1.0" encoding="utf-8"?>
<sst xmlns="http://schemas.openxmlformats.org/spreadsheetml/2006/main" count="20" uniqueCount="19">
  <si>
    <t>総数</t>
    <rPh sb="0" eb="2">
      <t>ソウスウ</t>
    </rPh>
    <phoneticPr fontId="32"/>
  </si>
  <si>
    <t>終　了　 事　由 ・
期間満了者の終了時状況</t>
    <rPh sb="0" eb="1">
      <t>オワリ</t>
    </rPh>
    <rPh sb="2" eb="3">
      <t>リョウ</t>
    </rPh>
    <rPh sb="5" eb="6">
      <t>コト</t>
    </rPh>
    <rPh sb="7" eb="8">
      <t>ヨシ</t>
    </rPh>
    <rPh sb="11" eb="13">
      <t>キカン</t>
    </rPh>
    <rPh sb="13" eb="15">
      <t>マンリョウ</t>
    </rPh>
    <rPh sb="15" eb="16">
      <t>シャ</t>
    </rPh>
    <rPh sb="17" eb="20">
      <t>シュウリョウジ</t>
    </rPh>
    <rPh sb="20" eb="22">
      <t>ジョウキョウ</t>
    </rPh>
    <phoneticPr fontId="32"/>
  </si>
  <si>
    <t>期間満了</t>
    <rPh sb="0" eb="2">
      <t>キカン</t>
    </rPh>
    <rPh sb="2" eb="4">
      <t>マンリョウ</t>
    </rPh>
    <phoneticPr fontId="32"/>
  </si>
  <si>
    <t>その他</t>
    <rPh sb="2" eb="3">
      <t>タ</t>
    </rPh>
    <phoneticPr fontId="32"/>
  </si>
  <si>
    <t>所在不明</t>
    <rPh sb="0" eb="2">
      <t>ショザイ</t>
    </rPh>
    <rPh sb="2" eb="4">
      <t>フメイ</t>
    </rPh>
    <phoneticPr fontId="32"/>
  </si>
  <si>
    <t>身柄拘束</t>
    <rPh sb="0" eb="2">
      <t>ミガラ</t>
    </rPh>
    <rPh sb="2" eb="4">
      <t>コウソク</t>
    </rPh>
    <phoneticPr fontId="32"/>
  </si>
  <si>
    <t>刑の執行猶予取消し</t>
    <rPh sb="0" eb="1">
      <t>ケイ</t>
    </rPh>
    <rPh sb="2" eb="4">
      <t>シッコウ</t>
    </rPh>
    <rPh sb="4" eb="6">
      <t>ユウヨ</t>
    </rPh>
    <rPh sb="6" eb="8">
      <t>トリケ</t>
    </rPh>
    <phoneticPr fontId="32"/>
  </si>
  <si>
    <t>仮解除</t>
    <rPh sb="0" eb="1">
      <t>カリ</t>
    </rPh>
    <rPh sb="1" eb="3">
      <t>カイジョ</t>
    </rPh>
    <phoneticPr fontId="32"/>
  </si>
  <si>
    <t xml:space="preserve"> （注） 26表の（注）１参照</t>
    <phoneticPr fontId="32"/>
  </si>
  <si>
    <t>（期間満了者のうち特殊状態にある者）</t>
    <phoneticPr fontId="32"/>
  </si>
  <si>
    <t>一部猶予</t>
    <rPh sb="0" eb="2">
      <t>イチブ</t>
    </rPh>
    <rPh sb="2" eb="4">
      <t>ユウヨ</t>
    </rPh>
    <phoneticPr fontId="32"/>
  </si>
  <si>
    <t>全部猶予</t>
    <rPh sb="0" eb="2">
      <t>ゼンブ</t>
    </rPh>
    <rPh sb="2" eb="4">
      <t>ユウヨ</t>
    </rPh>
    <phoneticPr fontId="32"/>
  </si>
  <si>
    <t>初入・準初入</t>
    <rPh sb="0" eb="2">
      <t>ショニュウ</t>
    </rPh>
    <rPh sb="3" eb="4">
      <t>ジュン</t>
    </rPh>
    <rPh sb="4" eb="6">
      <t>ショニュウ</t>
    </rPh>
    <phoneticPr fontId="32"/>
  </si>
  <si>
    <t>薬物法</t>
    <rPh sb="0" eb="2">
      <t>ヤクブツ</t>
    </rPh>
    <rPh sb="2" eb="3">
      <t>ホウ</t>
    </rPh>
    <phoneticPr fontId="32"/>
  </si>
  <si>
    <t>30　 ４号観察終了者の終了事由及び終了時状況別　種別内訳</t>
    <phoneticPr fontId="32"/>
  </si>
  <si>
    <t>年</t>
    <rPh sb="0" eb="1">
      <t>ネン</t>
    </rPh>
    <phoneticPr fontId="32"/>
  </si>
  <si>
    <t>初度目猶予</t>
    <rPh sb="0" eb="1">
      <t>ハツ</t>
    </rPh>
    <rPh sb="1" eb="2">
      <t>ド</t>
    </rPh>
    <rPh sb="2" eb="3">
      <t>メ</t>
    </rPh>
    <rPh sb="3" eb="5">
      <t>ユウヨ</t>
    </rPh>
    <phoneticPr fontId="32"/>
  </si>
  <si>
    <t>再保護観察付猶予</t>
    <rPh sb="0" eb="8">
      <t>サイホゴカンサツツキユウヨ</t>
    </rPh>
    <phoneticPr fontId="32"/>
  </si>
  <si>
    <t>再度目猶予</t>
    <rPh sb="0" eb="5">
      <t>サイドメユウヨ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</si>
</sst>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42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4"/>
      <name val="ＤＦＰ平成明朝体W7"/>
      <family val="1"/>
      <charset val="128"/>
    </font>
    <font>
      <sz val="9"/>
      <color theme="1"/>
      <name val="ＭＳ 明朝"/>
      <family val="1"/>
      <charset val="128"/>
    </font>
    <font>
      <sz val="9"/>
      <color theme="1"/>
      <name val="ＭＳ ゴシック"/>
      <family val="3"/>
      <charset val="128"/>
    </font>
    <font>
      <sz val="7"/>
      <color theme="1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12"/>
      <color theme="1"/>
      <name val="ＭＳ 明朝"/>
      <family val="1"/>
      <charset val="128"/>
    </font>
    <font>
      <sz val="14"/>
      <color theme="1"/>
      <name val="ＤＦＰ平成明朝体W7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46">
    <xf numFmtId="49" fontId="0" fillId="0" borderId="0" xfId="0">
      <alignment vertical="center"/>
    </xf>
    <xf numFmtId="49" fontId="33" fillId="0" borderId="0" xfId="0" applyFont="1">
      <alignment vertical="center"/>
    </xf>
    <xf numFmtId="49" fontId="33" fillId="0" borderId="0" xfId="0" applyFont="1" applyAlignment="1">
      <alignment horizontal="center" vertical="center"/>
    </xf>
    <xf numFmtId="49" fontId="35" fillId="0" borderId="0" xfId="0" applyFont="1">
      <alignment vertical="center"/>
    </xf>
    <xf numFmtId="49" fontId="18" fillId="0" borderId="0" xfId="0" applyFont="1" applyAlignment="1">
      <alignment horizontal="distributed" vertical="center" justifyLastLine="1"/>
    </xf>
    <xf numFmtId="49" fontId="18" fillId="0" borderId="0" xfId="0" applyFont="1">
      <alignment vertical="center"/>
    </xf>
    <xf numFmtId="49" fontId="34" fillId="0" borderId="0" xfId="0" applyFont="1">
      <alignment vertical="center"/>
    </xf>
    <xf numFmtId="49" fontId="35" fillId="0" borderId="0" xfId="0" applyFont="1" applyAlignment="1">
      <alignment horizontal="right" vertical="center"/>
    </xf>
    <xf numFmtId="49" fontId="33" fillId="0" borderId="0" xfId="0" applyFont="1" applyAlignment="1">
      <alignment horizontal="right" vertical="center"/>
    </xf>
    <xf numFmtId="0" fontId="18" fillId="0" borderId="0" xfId="0" applyNumberFormat="1" applyFont="1">
      <alignment vertical="center"/>
    </xf>
    <xf numFmtId="49" fontId="18" fillId="0" borderId="13" xfId="0" applyFont="1" applyBorder="1">
      <alignment vertical="center"/>
    </xf>
    <xf numFmtId="49" fontId="36" fillId="0" borderId="14" xfId="0" applyFont="1" applyBorder="1" applyAlignment="1">
      <alignment horizontal="distributed" vertical="center" wrapText="1" justifyLastLine="1"/>
    </xf>
    <xf numFmtId="49" fontId="36" fillId="0" borderId="15" xfId="0" applyFont="1" applyBorder="1" applyAlignment="1">
      <alignment horizontal="distributed" vertical="center" justifyLastLine="1"/>
    </xf>
    <xf numFmtId="49" fontId="36" fillId="0" borderId="15" xfId="0" applyFont="1" applyBorder="1" applyAlignment="1">
      <alignment horizontal="distributed" vertical="center" wrapText="1" justifyLastLine="1"/>
    </xf>
    <xf numFmtId="49" fontId="36" fillId="0" borderId="16" xfId="0" applyFont="1" applyBorder="1" applyAlignment="1">
      <alignment vertical="center" wrapText="1"/>
    </xf>
    <xf numFmtId="49" fontId="36" fillId="0" borderId="13" xfId="0" applyFont="1" applyBorder="1" applyAlignment="1">
      <alignment vertical="center" wrapText="1"/>
    </xf>
    <xf numFmtId="49" fontId="36" fillId="0" borderId="17" xfId="0" applyFont="1" applyBorder="1" applyAlignment="1">
      <alignment vertical="center" wrapText="1"/>
    </xf>
    <xf numFmtId="49" fontId="36" fillId="0" borderId="18" xfId="0" applyFont="1" applyBorder="1" applyAlignment="1">
      <alignment vertical="center" wrapText="1"/>
    </xf>
    <xf numFmtId="49" fontId="36" fillId="0" borderId="0" xfId="0" applyFont="1">
      <alignment vertical="center"/>
    </xf>
    <xf numFmtId="49" fontId="36" fillId="0" borderId="0" xfId="0" applyFont="1" applyAlignment="1">
      <alignment horizontal="right" vertical="center"/>
    </xf>
    <xf numFmtId="49" fontId="36" fillId="0" borderId="19" xfId="0" applyFont="1" applyBorder="1">
      <alignment vertical="center"/>
    </xf>
    <xf numFmtId="49" fontId="36" fillId="0" borderId="19" xfId="0" applyFont="1" applyBorder="1" applyAlignment="1">
      <alignment horizontal="right" vertical="center"/>
    </xf>
    <xf numFmtId="49" fontId="36" fillId="0" borderId="20" xfId="0" applyFont="1" applyBorder="1">
      <alignment vertical="center"/>
    </xf>
    <xf numFmtId="178" fontId="36" fillId="0" borderId="0" xfId="0" applyNumberFormat="1" applyFont="1" applyAlignment="1">
      <alignment horizontal="right" vertical="center"/>
    </xf>
    <xf numFmtId="49" fontId="36" fillId="0" borderId="20" xfId="0" applyFont="1" applyBorder="1" applyAlignment="1">
      <alignment horizontal="distributed" vertical="center"/>
    </xf>
    <xf numFmtId="49" fontId="37" fillId="0" borderId="20" xfId="0" applyFont="1" applyBorder="1">
      <alignment vertical="center"/>
    </xf>
    <xf numFmtId="178" fontId="37" fillId="0" borderId="0" xfId="0" applyNumberFormat="1" applyFont="1" applyAlignment="1">
      <alignment horizontal="right" vertical="center"/>
    </xf>
    <xf numFmtId="49" fontId="36" fillId="0" borderId="0" xfId="0" applyFont="1" applyAlignment="1">
      <alignment horizontal="distributed"/>
    </xf>
    <xf numFmtId="49" fontId="36" fillId="0" borderId="13" xfId="0" applyFont="1" applyBorder="1">
      <alignment vertical="center"/>
    </xf>
    <xf numFmtId="49" fontId="36" fillId="0" borderId="16" xfId="0" applyFont="1" applyBorder="1">
      <alignment vertical="center"/>
    </xf>
    <xf numFmtId="49" fontId="38" fillId="0" borderId="0" xfId="0" applyFont="1">
      <alignment vertical="center"/>
    </xf>
    <xf numFmtId="0" fontId="39" fillId="0" borderId="0" xfId="0" applyNumberFormat="1" applyFont="1">
      <alignment vertical="center"/>
    </xf>
    <xf numFmtId="14" fontId="39" fillId="0" borderId="0" xfId="0" applyNumberFormat="1" applyFont="1">
      <alignment vertical="center"/>
    </xf>
    <xf numFmtId="0" fontId="36" fillId="0" borderId="0" xfId="0" applyNumberFormat="1" applyFont="1" applyAlignment="1">
      <alignment horizontal="right"/>
    </xf>
    <xf numFmtId="0" fontId="37" fillId="0" borderId="0" xfId="0" applyNumberFormat="1" applyFont="1" applyAlignment="1">
      <alignment horizontal="right"/>
    </xf>
    <xf numFmtId="49" fontId="36" fillId="0" borderId="18" xfId="0" applyFont="1" applyBorder="1" applyAlignment="1">
      <alignment horizontal="distributed" vertical="center" wrapText="1"/>
    </xf>
    <xf numFmtId="49" fontId="36" fillId="0" borderId="13" xfId="0" applyFont="1" applyBorder="1" applyAlignment="1">
      <alignment horizontal="distributed" vertical="center" wrapText="1"/>
    </xf>
    <xf numFmtId="49" fontId="36" fillId="0" borderId="0" xfId="0" applyFont="1" applyAlignment="1">
      <alignment horizontal="distributed"/>
    </xf>
    <xf numFmtId="49" fontId="40" fillId="0" borderId="0" xfId="0" applyFont="1" applyAlignment="1">
      <alignment horizontal="center" vertical="center"/>
    </xf>
    <xf numFmtId="0" fontId="36" fillId="0" borderId="0" xfId="0" applyNumberFormat="1" applyFont="1" applyAlignment="1">
      <alignment horizontal="distributed"/>
    </xf>
    <xf numFmtId="0" fontId="37" fillId="0" borderId="0" xfId="0" applyNumberFormat="1" applyFont="1" applyAlignment="1">
      <alignment horizontal="distributed"/>
    </xf>
    <xf numFmtId="49" fontId="41" fillId="0" borderId="0" xfId="0" applyFont="1">
      <alignment vertical="center"/>
    </xf>
    <xf numFmtId="49" fontId="36" fillId="0" borderId="21" xfId="0" applyFont="1" applyBorder="1" applyAlignment="1">
      <alignment horizontal="distributed" vertical="center" justifyLastLine="1"/>
    </xf>
    <xf numFmtId="49" fontId="36" fillId="0" borderId="22" xfId="0" applyFont="1" applyBorder="1" applyAlignment="1">
      <alignment horizontal="distributed" vertical="center" justifyLastLine="1"/>
    </xf>
    <xf numFmtId="49" fontId="36" fillId="0" borderId="15" xfId="0" applyFont="1" applyBorder="1" applyAlignment="1">
      <alignment horizontal="distributed" vertical="center" justifyLastLine="1"/>
    </xf>
    <xf numFmtId="49" fontId="36" fillId="0" borderId="14" xfId="0" applyFont="1" applyBorder="1" applyAlignment="1">
      <alignment horizontal="distributed" vertical="center" justifyLastLine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862528B2-ED4D-41AD-B871-9E59109C06AD}"/>
    <cellStyle name="Comma [0]_Full Year FY96" xfId="20" xr:uid="{8D61227C-DC1D-4D48-B180-266BB911658F}"/>
    <cellStyle name="Comma_Full Year FY96" xfId="21" xr:uid="{3E00F6C6-2F89-4EBE-AAFE-FC2B1127B80E}"/>
    <cellStyle name="Currency [0]_CCOCPX" xfId="22" xr:uid="{61CF848A-3DC2-4C87-BD64-CB0D5E1C3573}"/>
    <cellStyle name="Currency_CCOCPX" xfId="23" xr:uid="{0B11A98D-A9E5-4115-8E89-DD7FDBB8B148}"/>
    <cellStyle name="entry" xfId="24" xr:uid="{3A7AA397-8D6D-4A16-AE87-F602906BFF4C}"/>
    <cellStyle name="Grey" xfId="25" xr:uid="{1F00F559-CF09-443C-8FAC-79267C767412}"/>
    <cellStyle name="Header1" xfId="26" xr:uid="{58EE73FD-1CB8-4735-96E0-D40C9A035774}"/>
    <cellStyle name="Header2" xfId="27" xr:uid="{BD6782F8-31C4-4D9D-9C47-00A4A0E5A4B0}"/>
    <cellStyle name="Input [yellow]" xfId="28" xr:uid="{8EFD5D45-C6C5-467E-8D79-838E955260ED}"/>
    <cellStyle name="Normal - Style1" xfId="29" xr:uid="{B5F3F986-0995-485E-9853-CBA3FA841AA4}"/>
    <cellStyle name="Normal_#18-Internet" xfId="30" xr:uid="{56B06CB6-C5CD-4977-8E09-6BD9B52D4C82}"/>
    <cellStyle name="Percent [2]" xfId="31" xr:uid="{9FA16248-799D-4C14-94CD-C6D9B91DD65D}"/>
    <cellStyle name="price" xfId="32" xr:uid="{26D000A5-AD17-4C29-A6FF-E988B9C6463A}"/>
    <cellStyle name="revised" xfId="33" xr:uid="{2380395C-A9B4-46A0-ABA0-B73EEB1A18A2}"/>
    <cellStyle name="section" xfId="34" xr:uid="{FDB19E06-C1ED-4DD8-B415-49A171F322FB}"/>
    <cellStyle name="subhead" xfId="35" xr:uid="{B75A8151-8379-4D55-A49C-D167A782DF01}"/>
    <cellStyle name="title" xfId="36" xr:uid="{E489E88B-64F5-486D-95BA-C9905664C656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9601045A-6B30-497B-8BD9-2BA5483DD082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E12D4317-C1FD-49DC-9DC4-92C607486089}"/>
    <cellStyle name="標準 2 2" xfId="61" xr:uid="{003A44EB-6C89-40F2-8BF0-F4A11CEEBA6D}"/>
    <cellStyle name="標準 2 3" xfId="62" xr:uid="{391063B7-1F8C-4F05-A3DF-700FB2C896D7}"/>
    <cellStyle name="標準 2 4" xfId="63" xr:uid="{F070BBF5-8065-4CA2-A86D-E77CECABE41B}"/>
    <cellStyle name="標準 2 5" xfId="64" xr:uid="{6AF7AF10-C703-4249-84DE-6A55BFD7C8EC}"/>
    <cellStyle name="標準 2 6" xfId="65" xr:uid="{4521E447-EB09-4327-BF84-2C0A7C887A54}"/>
    <cellStyle name="標準 2_0031_保護観察終了者の終了事由・成績別　罪名及び非行名" xfId="66" xr:uid="{780AF392-2C6C-40E2-97F9-34904CD96E62}"/>
    <cellStyle name="標準 3" xfId="67" xr:uid="{A64A7908-E236-446B-8D6F-29145D046600}"/>
    <cellStyle name="標準 4" xfId="68" xr:uid="{8793DCB4-C711-4C13-B3C0-4FAF50ADA42C}"/>
    <cellStyle name="標準 5" xfId="69" xr:uid="{9E221BA7-9F86-4ECA-8AED-758A3E3C9145}"/>
    <cellStyle name="標準 6" xfId="70" xr:uid="{45FE56AB-721B-454E-A249-E0868ECC5783}"/>
    <cellStyle name="標準 7" xfId="71" xr:uid="{203C0C67-9600-498A-A6BA-6E98124940A2}"/>
    <cellStyle name="標準 8" xfId="72" xr:uid="{3F9D4603-D350-4C88-9E8C-FFE356A38899}"/>
    <cellStyle name="標準 9" xfId="73" xr:uid="{868D0006-E650-4D6D-A945-65C36060E470}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90077-CD35-4A45-AAEC-C2B5DC613C7D}">
  <sheetPr codeName="Sheet1">
    <pageSetUpPr fitToPage="1"/>
  </sheetPr>
  <dimension ref="A1:R54"/>
  <sheetViews>
    <sheetView showGridLines="0" tabSelected="1" zoomScaleNormal="100" zoomScaleSheetLayoutView="100" workbookViewId="0">
      <selection sqref="A1:O1"/>
    </sheetView>
  </sheetViews>
  <sheetFormatPr defaultColWidth="0" defaultRowHeight="11" zeroHeight="1"/>
  <cols>
    <col min="1" max="1" width="4" style="18" customWidth="1"/>
    <col min="2" max="3" width="1.77734375" style="18" customWidth="1"/>
    <col min="4" max="4" width="4.33203125" style="18" customWidth="1"/>
    <col min="5" max="5" width="1.77734375" style="18" customWidth="1"/>
    <col min="6" max="6" width="11.109375" style="18" customWidth="1"/>
    <col min="7" max="8" width="11.77734375" style="18" customWidth="1"/>
    <col min="9" max="9" width="2" style="18" customWidth="1"/>
    <col min="10" max="15" width="13.33203125" style="18" customWidth="1"/>
    <col min="16" max="16" width="2.33203125" customWidth="1"/>
    <col min="17" max="17" width="19.44140625" customWidth="1"/>
    <col min="18" max="18" width="46.109375" customWidth="1"/>
  </cols>
  <sheetData>
    <row r="1" spans="1:18" s="3" customFormat="1" ht="16.5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7"/>
    </row>
    <row r="2" spans="1:18" s="1" customFormat="1" ht="27" customHeight="1">
      <c r="A2" s="38" t="s">
        <v>14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8"/>
      <c r="Q2" s="2"/>
      <c r="R2" s="2"/>
    </row>
    <row r="3" spans="1:18" ht="10.5" customHeight="1">
      <c r="F3" s="19"/>
      <c r="G3" s="19"/>
      <c r="H3" s="19"/>
      <c r="I3" s="19"/>
    </row>
    <row r="4" spans="1:18" ht="2.15" customHeight="1">
      <c r="A4" s="20"/>
      <c r="B4" s="20"/>
      <c r="C4" s="20"/>
      <c r="D4" s="20"/>
      <c r="E4" s="20"/>
      <c r="F4" s="21"/>
      <c r="G4" s="21"/>
      <c r="H4" s="21"/>
      <c r="I4" s="21"/>
      <c r="J4" s="20"/>
      <c r="K4" s="20"/>
      <c r="L4" s="20"/>
      <c r="M4" s="20"/>
      <c r="N4" s="20"/>
      <c r="O4" s="20"/>
    </row>
    <row r="5" spans="1:18" s="4" customFormat="1" ht="21.75" customHeight="1">
      <c r="A5" s="17"/>
      <c r="B5" s="35" t="s">
        <v>1</v>
      </c>
      <c r="C5" s="35"/>
      <c r="D5" s="35"/>
      <c r="E5" s="35"/>
      <c r="F5" s="35"/>
      <c r="G5" s="35"/>
      <c r="H5" s="35"/>
      <c r="I5" s="16"/>
      <c r="J5" s="42" t="s">
        <v>0</v>
      </c>
      <c r="K5" s="44" t="s">
        <v>10</v>
      </c>
      <c r="L5" s="44"/>
      <c r="M5" s="44" t="s">
        <v>11</v>
      </c>
      <c r="N5" s="45"/>
      <c r="O5" s="45"/>
    </row>
    <row r="6" spans="1:18" s="4" customFormat="1" ht="21.75" customHeight="1">
      <c r="A6" s="15"/>
      <c r="B6" s="36"/>
      <c r="C6" s="36"/>
      <c r="D6" s="36"/>
      <c r="E6" s="36"/>
      <c r="F6" s="36"/>
      <c r="G6" s="36"/>
      <c r="H6" s="36"/>
      <c r="I6" s="14"/>
      <c r="J6" s="43"/>
      <c r="K6" s="13" t="s">
        <v>12</v>
      </c>
      <c r="L6" s="12" t="s">
        <v>13</v>
      </c>
      <c r="M6" s="13" t="s">
        <v>16</v>
      </c>
      <c r="N6" s="11" t="s">
        <v>18</v>
      </c>
      <c r="O6" s="11" t="s">
        <v>17</v>
      </c>
    </row>
    <row r="7" spans="1:18" s="5" customFormat="1" ht="5.15" customHeight="1">
      <c r="A7" s="18"/>
      <c r="B7" s="18"/>
      <c r="C7" s="18"/>
      <c r="D7" s="18"/>
      <c r="E7" s="18"/>
      <c r="F7" s="18"/>
      <c r="G7" s="18"/>
      <c r="H7" s="18"/>
      <c r="I7" s="22"/>
      <c r="J7" s="18"/>
      <c r="K7" s="18"/>
      <c r="L7" s="18"/>
      <c r="M7" s="18"/>
      <c r="N7" s="18"/>
      <c r="O7" s="18"/>
    </row>
    <row r="8" spans="1:18" s="5" customFormat="1">
      <c r="A8" s="32">
        <f>DATE(YEAR(A9)-1,5,1)</f>
        <v>44317</v>
      </c>
      <c r="B8" s="39" t="str">
        <f>TEXT(A8,"ggg")</f>
        <v>令和</v>
      </c>
      <c r="C8" s="39"/>
      <c r="D8" s="39"/>
      <c r="E8" s="39"/>
      <c r="F8" s="39"/>
      <c r="G8" s="33" t="str">
        <f>IF(TEXT(A8,"e")="1","元",TEXT(A8,"e"))</f>
        <v>3</v>
      </c>
      <c r="H8" s="33" t="s">
        <v>15</v>
      </c>
      <c r="I8" s="22"/>
      <c r="J8" s="23">
        <v>3823</v>
      </c>
      <c r="K8" s="23">
        <v>672</v>
      </c>
      <c r="L8" s="23">
        <v>732</v>
      </c>
      <c r="M8" s="23">
        <v>2231</v>
      </c>
      <c r="N8" s="23">
        <v>188</v>
      </c>
      <c r="O8" s="23">
        <v>0</v>
      </c>
    </row>
    <row r="9" spans="1:18" s="5" customFormat="1">
      <c r="A9" s="31">
        <f>DATE(YEAR(A10)-1,5,1)</f>
        <v>44682</v>
      </c>
      <c r="B9" s="39" t="str">
        <f>IF(TEXT(A8,"ggg")=TEXT(A9,"ggg"),"",TEXT(A9,"ggg"))</f>
        <v/>
      </c>
      <c r="C9" s="39"/>
      <c r="D9" s="39"/>
      <c r="E9" s="39"/>
      <c r="F9" s="39"/>
      <c r="G9" s="33" t="str">
        <f>IF(TEXT(A9,"e")="1","元",TEXT(A9,"e"))</f>
        <v>4</v>
      </c>
      <c r="H9" s="33" t="str">
        <f>IF(TEXT(A8,"ggg")=TEXT(A9,"ggg"),"","年")</f>
        <v/>
      </c>
      <c r="I9" s="24"/>
      <c r="J9" s="23">
        <v>3804</v>
      </c>
      <c r="K9" s="23">
        <v>713</v>
      </c>
      <c r="L9" s="23">
        <v>772</v>
      </c>
      <c r="M9" s="23">
        <v>2142</v>
      </c>
      <c r="N9" s="23">
        <v>177</v>
      </c>
      <c r="O9" s="23">
        <v>0</v>
      </c>
    </row>
    <row r="10" spans="1:18" s="5" customFormat="1">
      <c r="A10" s="31">
        <f>DATE(YEAR(A11)-1,5,1)</f>
        <v>45047</v>
      </c>
      <c r="B10" s="39" t="str">
        <f>IF(TEXT(A9,"ggg")=TEXT(A10,"ggg"),"",TEXT(A10,"ggg"))</f>
        <v/>
      </c>
      <c r="C10" s="39"/>
      <c r="D10" s="39"/>
      <c r="E10" s="39"/>
      <c r="F10" s="39"/>
      <c r="G10" s="33" t="str">
        <f>IF(TEXT(A10,"e")="1","元",TEXT(A10,"e"))</f>
        <v>5</v>
      </c>
      <c r="H10" s="33" t="str">
        <f>IF(TEXT(A9,"ggg")=TEXT(A10,"ggg"),"","年")</f>
        <v/>
      </c>
      <c r="I10" s="22"/>
      <c r="J10" s="23">
        <v>3285</v>
      </c>
      <c r="K10" s="23">
        <v>623</v>
      </c>
      <c r="L10" s="23">
        <v>631</v>
      </c>
      <c r="M10" s="23">
        <v>1857</v>
      </c>
      <c r="N10" s="23">
        <v>174</v>
      </c>
      <c r="O10" s="23">
        <v>0</v>
      </c>
    </row>
    <row r="11" spans="1:18" s="5" customFormat="1">
      <c r="A11" s="31">
        <f>DATE(YEAR(A12)-1,5,1)</f>
        <v>45413</v>
      </c>
      <c r="B11" s="39" t="str">
        <f>IF(TEXT(A10,"ggg")=TEXT(A11,"ggg"),"",TEXT(A11,"ggg"))</f>
        <v/>
      </c>
      <c r="C11" s="39"/>
      <c r="D11" s="39"/>
      <c r="E11" s="39"/>
      <c r="F11" s="39"/>
      <c r="G11" s="33" t="str">
        <f>IF(TEXT(A11,"e")="1","元",TEXT(A11,"e"))</f>
        <v>6</v>
      </c>
      <c r="H11" s="33" t="str">
        <f>IF(TEXT(A10,"ggg")=TEXT(A11,"ggg"),"","年")</f>
        <v/>
      </c>
      <c r="I11" s="22"/>
      <c r="J11" s="23">
        <v>3158</v>
      </c>
      <c r="K11" s="23">
        <v>585</v>
      </c>
      <c r="L11" s="23">
        <v>625</v>
      </c>
      <c r="M11" s="23">
        <v>1792</v>
      </c>
      <c r="N11" s="23">
        <v>156</v>
      </c>
      <c r="O11" s="23">
        <v>0</v>
      </c>
    </row>
    <row r="12" spans="1:18" s="6" customFormat="1">
      <c r="A12" s="32">
        <v>45778</v>
      </c>
      <c r="B12" s="40" t="str">
        <f>IF(TEXT(A11,"ggg")=TEXT(A12,"ggg"),"",TEXT(A12,"ggg"))</f>
        <v/>
      </c>
      <c r="C12" s="40"/>
      <c r="D12" s="40"/>
      <c r="E12" s="40"/>
      <c r="F12" s="40"/>
      <c r="G12" s="34" t="str">
        <f>IF(TEXT(A12,"e")="1","元",TEXT(A12,"e"))</f>
        <v>7</v>
      </c>
      <c r="H12" s="34" t="str">
        <f>IF(TEXT(A11,"ggg")=TEXT(A12,"ggg"),"","年")</f>
        <v/>
      </c>
      <c r="I12" s="25"/>
      <c r="J12" s="26">
        <v>2706</v>
      </c>
      <c r="K12" s="26">
        <v>497</v>
      </c>
      <c r="L12" s="26">
        <v>401</v>
      </c>
      <c r="M12" s="26">
        <v>1677</v>
      </c>
      <c r="N12" s="26">
        <v>131</v>
      </c>
      <c r="O12" s="26">
        <v>0</v>
      </c>
    </row>
    <row r="13" spans="1:18" s="5" customFormat="1" ht="11.25" customHeight="1">
      <c r="A13" s="18"/>
      <c r="B13" s="27"/>
      <c r="C13" s="37" t="s">
        <v>2</v>
      </c>
      <c r="D13" s="37"/>
      <c r="E13" s="37"/>
      <c r="F13" s="37"/>
      <c r="G13" s="37"/>
      <c r="H13" s="37"/>
      <c r="I13" s="22"/>
      <c r="J13" s="23">
        <v>2047</v>
      </c>
      <c r="K13" s="23">
        <v>426</v>
      </c>
      <c r="L13" s="23">
        <v>288</v>
      </c>
      <c r="M13" s="23">
        <v>1250</v>
      </c>
      <c r="N13" s="23">
        <v>83</v>
      </c>
      <c r="O13" s="23">
        <v>0</v>
      </c>
    </row>
    <row r="14" spans="1:18" s="5" customFormat="1" ht="11.25" customHeight="1">
      <c r="A14" s="18"/>
      <c r="B14" s="27"/>
      <c r="C14" s="37" t="s">
        <v>6</v>
      </c>
      <c r="D14" s="37"/>
      <c r="E14" s="37"/>
      <c r="F14" s="37"/>
      <c r="G14" s="37"/>
      <c r="H14" s="37"/>
      <c r="I14" s="22"/>
      <c r="J14" s="23">
        <v>579</v>
      </c>
      <c r="K14" s="23">
        <v>66</v>
      </c>
      <c r="L14" s="23">
        <v>106</v>
      </c>
      <c r="M14" s="23">
        <v>366</v>
      </c>
      <c r="N14" s="23">
        <v>41</v>
      </c>
      <c r="O14" s="23">
        <v>0</v>
      </c>
    </row>
    <row r="15" spans="1:18" s="5" customFormat="1" ht="11.25" customHeight="1">
      <c r="A15" s="18"/>
      <c r="B15" s="27"/>
      <c r="C15" s="37" t="s">
        <v>3</v>
      </c>
      <c r="D15" s="37"/>
      <c r="E15" s="37"/>
      <c r="F15" s="37"/>
      <c r="G15" s="37"/>
      <c r="H15" s="37"/>
      <c r="I15" s="22"/>
      <c r="J15" s="23">
        <v>80</v>
      </c>
      <c r="K15" s="23">
        <v>5</v>
      </c>
      <c r="L15" s="23">
        <v>7</v>
      </c>
      <c r="M15" s="23">
        <v>61</v>
      </c>
      <c r="N15" s="23">
        <v>7</v>
      </c>
      <c r="O15" s="23">
        <v>0</v>
      </c>
    </row>
    <row r="16" spans="1:18" s="5" customFormat="1" ht="11.25" customHeight="1">
      <c r="A16" s="18"/>
      <c r="B16" s="27"/>
      <c r="C16" s="37" t="s">
        <v>9</v>
      </c>
      <c r="D16" s="37"/>
      <c r="E16" s="37"/>
      <c r="F16" s="37"/>
      <c r="G16" s="37"/>
      <c r="H16" s="37"/>
      <c r="I16" s="22"/>
      <c r="J16" s="23">
        <v>61</v>
      </c>
      <c r="K16" s="23">
        <v>0</v>
      </c>
      <c r="L16" s="23">
        <v>3</v>
      </c>
      <c r="M16" s="23">
        <v>52</v>
      </c>
      <c r="N16" s="23">
        <v>6</v>
      </c>
      <c r="O16" s="23">
        <v>0</v>
      </c>
    </row>
    <row r="17" spans="1:17" s="5" customFormat="1" ht="11.25" customHeight="1">
      <c r="A17" s="18"/>
      <c r="B17" s="27"/>
      <c r="C17" s="27"/>
      <c r="D17" s="37" t="s">
        <v>7</v>
      </c>
      <c r="E17" s="37"/>
      <c r="F17" s="37"/>
      <c r="G17" s="37"/>
      <c r="H17" s="37"/>
      <c r="I17" s="22"/>
      <c r="J17" s="23">
        <v>44</v>
      </c>
      <c r="K17" s="23">
        <v>0</v>
      </c>
      <c r="L17" s="23">
        <v>0</v>
      </c>
      <c r="M17" s="23">
        <v>41</v>
      </c>
      <c r="N17" s="23">
        <v>3</v>
      </c>
      <c r="O17" s="23">
        <v>0</v>
      </c>
    </row>
    <row r="18" spans="1:17" s="5" customFormat="1" ht="11.25" customHeight="1">
      <c r="A18" s="18"/>
      <c r="B18" s="27"/>
      <c r="C18" s="27"/>
      <c r="D18" s="37" t="s">
        <v>4</v>
      </c>
      <c r="E18" s="37"/>
      <c r="F18" s="37"/>
      <c r="G18" s="37"/>
      <c r="H18" s="37"/>
      <c r="I18" s="22"/>
      <c r="J18" s="23">
        <v>8</v>
      </c>
      <c r="K18" s="23">
        <v>0</v>
      </c>
      <c r="L18" s="23">
        <v>2</v>
      </c>
      <c r="M18" s="23">
        <v>6</v>
      </c>
      <c r="N18" s="23">
        <v>0</v>
      </c>
      <c r="O18" s="23">
        <v>0</v>
      </c>
    </row>
    <row r="19" spans="1:17" s="5" customFormat="1" ht="11.25" customHeight="1">
      <c r="A19" s="18"/>
      <c r="B19" s="27"/>
      <c r="C19" s="27"/>
      <c r="D19" s="37" t="s">
        <v>5</v>
      </c>
      <c r="E19" s="37"/>
      <c r="F19" s="37"/>
      <c r="G19" s="37"/>
      <c r="H19" s="37"/>
      <c r="I19" s="22"/>
      <c r="J19" s="23">
        <v>8</v>
      </c>
      <c r="K19" s="23">
        <v>0</v>
      </c>
      <c r="L19" s="23">
        <v>1</v>
      </c>
      <c r="M19" s="23">
        <v>5</v>
      </c>
      <c r="N19" s="23">
        <v>2</v>
      </c>
      <c r="O19" s="23">
        <v>0</v>
      </c>
    </row>
    <row r="20" spans="1:17" s="5" customFormat="1" ht="11.25" customHeight="1">
      <c r="A20" s="18"/>
      <c r="B20" s="27"/>
      <c r="C20" s="27"/>
      <c r="D20" s="37" t="s">
        <v>3</v>
      </c>
      <c r="E20" s="37"/>
      <c r="F20" s="37"/>
      <c r="G20" s="37"/>
      <c r="H20" s="37"/>
      <c r="I20" s="22"/>
      <c r="J20" s="23">
        <v>1</v>
      </c>
      <c r="K20" s="23">
        <v>0</v>
      </c>
      <c r="L20" s="23">
        <v>0</v>
      </c>
      <c r="M20" s="23">
        <v>0</v>
      </c>
      <c r="N20" s="23">
        <v>1</v>
      </c>
      <c r="O20" s="23">
        <v>0</v>
      </c>
      <c r="Q20" s="9"/>
    </row>
    <row r="21" spans="1:17" s="5" customFormat="1" ht="5.15" customHeight="1">
      <c r="A21" s="28"/>
      <c r="B21" s="28"/>
      <c r="C21" s="28"/>
      <c r="D21" s="28"/>
      <c r="E21" s="28"/>
      <c r="F21" s="28"/>
      <c r="G21" s="28"/>
      <c r="H21" s="28"/>
      <c r="I21" s="29"/>
      <c r="J21" s="28"/>
      <c r="K21" s="28"/>
      <c r="L21" s="28"/>
      <c r="M21" s="28"/>
      <c r="N21" s="28"/>
      <c r="O21" s="28"/>
      <c r="P21" s="10"/>
    </row>
    <row r="22" spans="1:17" ht="3.75" customHeight="1"/>
    <row r="23" spans="1:17" ht="11.25" customHeight="1">
      <c r="A23" s="30" t="s">
        <v>8</v>
      </c>
    </row>
    <row r="24" spans="1:17">
      <c r="C24" s="30"/>
    </row>
    <row r="25" spans="1:17">
      <c r="D25" s="30"/>
    </row>
    <row r="46"/>
    <row r="47"/>
    <row r="48"/>
    <row r="49"/>
    <row r="50"/>
    <row r="51"/>
    <row r="52"/>
    <row r="53"/>
    <row r="54"/>
  </sheetData>
  <dataConsolidate/>
  <mergeCells count="19">
    <mergeCell ref="A2:O2"/>
    <mergeCell ref="B11:F11"/>
    <mergeCell ref="B12:F12"/>
    <mergeCell ref="A1:O1"/>
    <mergeCell ref="B9:F9"/>
    <mergeCell ref="B8:F8"/>
    <mergeCell ref="B10:F10"/>
    <mergeCell ref="J5:J6"/>
    <mergeCell ref="K5:L5"/>
    <mergeCell ref="M5:O5"/>
    <mergeCell ref="B5:H6"/>
    <mergeCell ref="D19:H19"/>
    <mergeCell ref="D20:H20"/>
    <mergeCell ref="C13:H13"/>
    <mergeCell ref="C14:H14"/>
    <mergeCell ref="C15:H15"/>
    <mergeCell ref="C16:H16"/>
    <mergeCell ref="D17:H17"/>
    <mergeCell ref="D18:H18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25-00-30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2026-07-27T06:33:58Z</dcterms:created>
  <dcterms:modified xsi:type="dcterms:W3CDTF">2026-07-27T06:34:04Z</dcterms:modified>
  <cp:category/>
</cp:coreProperties>
</file>