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watanabe3k\Desktop\R1観察所\"/>
    </mc:Choice>
  </mc:AlternateContent>
  <bookViews>
    <workbookView xWindow="1200" yWindow="1068" windowWidth="20040" windowHeight="8556"/>
  </bookViews>
  <sheets>
    <sheet name="19-00-01" sheetId="16" r:id="rId1"/>
  </sheets>
  <definedNames>
    <definedName name="_00" localSheetId="0">'19-00-01'!#REF!</definedName>
    <definedName name="aa">{"左ページ",#N/A,FALSE,"1A";"右ページ",#N/A,FALSE,"1A"}</definedName>
    <definedName name="b">#REF!</definedName>
    <definedName name="GOUKEI">#REF!</definedName>
    <definedName name="JK">#REF!</definedName>
    <definedName name="_xlnm.Print_Titles" localSheetId="0">'19-00-01'!$5:$6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</definedNames>
  <calcPr calcId="162913" calcMode="manual"/>
</workbook>
</file>

<file path=xl/calcChain.xml><?xml version="1.0" encoding="utf-8"?>
<calcChain xmlns="http://schemas.openxmlformats.org/spreadsheetml/2006/main">
  <c r="A141" i="16" l="1"/>
  <c r="A131" i="16"/>
  <c r="C131" i="16" s="1"/>
  <c r="A106" i="16"/>
  <c r="C106" i="16" s="1"/>
  <c r="A81" i="16"/>
  <c r="C81" i="16" s="1"/>
  <c r="A56" i="16"/>
  <c r="C56" i="16" s="1"/>
  <c r="C31" i="16"/>
  <c r="A30" i="16"/>
  <c r="A29" i="16" s="1"/>
  <c r="A55" i="16"/>
  <c r="C55" i="16" s="1"/>
  <c r="C30" i="16"/>
  <c r="A105" i="16"/>
  <c r="A104" i="16" s="1"/>
  <c r="C141" i="16"/>
  <c r="A140" i="16"/>
  <c r="B141" i="16" s="1"/>
  <c r="D56" i="16"/>
  <c r="A54" i="16"/>
  <c r="D55" i="16" s="1"/>
  <c r="B106" i="16"/>
  <c r="C105" i="16"/>
  <c r="D141" i="16"/>
  <c r="C140" i="16"/>
  <c r="A139" i="16"/>
  <c r="B140" i="16" s="1"/>
  <c r="C54" i="16"/>
  <c r="B31" i="16" l="1"/>
  <c r="C139" i="16"/>
  <c r="D106" i="16"/>
  <c r="B55" i="16"/>
  <c r="A53" i="16"/>
  <c r="B56" i="16"/>
  <c r="A130" i="16"/>
  <c r="A80" i="16"/>
  <c r="A138" i="16"/>
  <c r="D140" i="16"/>
  <c r="D31" i="16"/>
  <c r="C29" i="16"/>
  <c r="B30" i="16"/>
  <c r="D30" i="16"/>
  <c r="A28" i="16"/>
  <c r="B139" i="16"/>
  <c r="D105" i="16"/>
  <c r="C104" i="16"/>
  <c r="B105" i="16"/>
  <c r="A103" i="16"/>
  <c r="C103" i="16" s="1"/>
  <c r="C138" i="16" l="1"/>
  <c r="D139" i="16"/>
  <c r="A137" i="16"/>
  <c r="B81" i="16"/>
  <c r="A79" i="16"/>
  <c r="D81" i="16"/>
  <c r="C80" i="16"/>
  <c r="C130" i="16"/>
  <c r="B131" i="16"/>
  <c r="D131" i="16"/>
  <c r="A129" i="16"/>
  <c r="C53" i="16"/>
  <c r="B54" i="16"/>
  <c r="D54" i="16"/>
  <c r="A52" i="16"/>
  <c r="B29" i="16"/>
  <c r="A27" i="16"/>
  <c r="C28" i="16"/>
  <c r="D29" i="16"/>
  <c r="A102" i="16"/>
  <c r="B104" i="16"/>
  <c r="D104" i="16"/>
  <c r="B130" i="16" l="1"/>
  <c r="A128" i="16"/>
  <c r="D130" i="16"/>
  <c r="C129" i="16"/>
  <c r="A78" i="16"/>
  <c r="D80" i="16"/>
  <c r="C79" i="16"/>
  <c r="B80" i="16"/>
  <c r="D53" i="16"/>
  <c r="C52" i="16"/>
  <c r="A50" i="16"/>
  <c r="B53" i="16"/>
  <c r="C137" i="16"/>
  <c r="A135" i="16"/>
  <c r="D138" i="16"/>
  <c r="B138" i="16"/>
  <c r="D28" i="16"/>
  <c r="B28" i="16"/>
  <c r="C27" i="16"/>
  <c r="A25" i="16"/>
  <c r="A100" i="16"/>
  <c r="C102" i="16"/>
  <c r="D103" i="16"/>
  <c r="B103" i="16"/>
  <c r="D52" i="16" l="1"/>
  <c r="C50" i="16"/>
  <c r="B52" i="16"/>
  <c r="A49" i="16"/>
  <c r="B79" i="16"/>
  <c r="A77" i="16"/>
  <c r="D79" i="16"/>
  <c r="C78" i="16"/>
  <c r="C135" i="16"/>
  <c r="D137" i="16"/>
  <c r="A134" i="16"/>
  <c r="B137" i="16"/>
  <c r="B129" i="16"/>
  <c r="A127" i="16"/>
  <c r="D129" i="16"/>
  <c r="C128" i="16"/>
  <c r="B27" i="16"/>
  <c r="A24" i="16"/>
  <c r="C25" i="16"/>
  <c r="D27" i="16"/>
  <c r="A99" i="16"/>
  <c r="C100" i="16"/>
  <c r="D102" i="16"/>
  <c r="B102" i="16"/>
  <c r="B78" i="16" l="1"/>
  <c r="A75" i="16"/>
  <c r="C77" i="16"/>
  <c r="D78" i="16"/>
  <c r="D135" i="16"/>
  <c r="B134" i="16"/>
  <c r="B135" i="16"/>
  <c r="C134" i="16"/>
  <c r="C49" i="16"/>
  <c r="A48" i="16"/>
  <c r="D50" i="16"/>
  <c r="B50" i="16"/>
  <c r="C127" i="16"/>
  <c r="B128" i="16"/>
  <c r="D128" i="16"/>
  <c r="A125" i="16"/>
  <c r="D25" i="16"/>
  <c r="B25" i="16"/>
  <c r="C24" i="16"/>
  <c r="A23" i="16"/>
  <c r="D100" i="16"/>
  <c r="B100" i="16"/>
  <c r="A98" i="16"/>
  <c r="C99" i="16"/>
  <c r="B49" i="16" l="1"/>
  <c r="D49" i="16"/>
  <c r="C48" i="16"/>
  <c r="A47" i="16"/>
  <c r="B127" i="16"/>
  <c r="D127" i="16"/>
  <c r="C125" i="16"/>
  <c r="A124" i="16"/>
  <c r="D77" i="16"/>
  <c r="B77" i="16"/>
  <c r="C75" i="16"/>
  <c r="A74" i="16"/>
  <c r="B24" i="16"/>
  <c r="A22" i="16"/>
  <c r="C23" i="16"/>
  <c r="D24" i="16"/>
  <c r="D99" i="16"/>
  <c r="B99" i="16"/>
  <c r="A97" i="16"/>
  <c r="C98" i="16"/>
  <c r="B75" i="16" l="1"/>
  <c r="C74" i="16"/>
  <c r="A73" i="16"/>
  <c r="D75" i="16"/>
  <c r="B125" i="16"/>
  <c r="A123" i="16"/>
  <c r="D125" i="16"/>
  <c r="C124" i="16"/>
  <c r="A46" i="16"/>
  <c r="C47" i="16"/>
  <c r="B48" i="16"/>
  <c r="D48" i="16"/>
  <c r="D23" i="16"/>
  <c r="B23" i="16"/>
  <c r="C22" i="16"/>
  <c r="A21" i="16"/>
  <c r="D98" i="16"/>
  <c r="B98" i="16"/>
  <c r="A96" i="16"/>
  <c r="C97" i="16"/>
  <c r="A44" i="16" l="1"/>
  <c r="D47" i="16"/>
  <c r="B47" i="16"/>
  <c r="C46" i="16"/>
  <c r="D124" i="16"/>
  <c r="C123" i="16"/>
  <c r="B124" i="16"/>
  <c r="A122" i="16"/>
  <c r="B74" i="16"/>
  <c r="D74" i="16"/>
  <c r="A72" i="16"/>
  <c r="C73" i="16"/>
  <c r="B22" i="16"/>
  <c r="A19" i="16"/>
  <c r="C21" i="16"/>
  <c r="D22" i="16"/>
  <c r="D97" i="16"/>
  <c r="B97" i="16"/>
  <c r="A94" i="16"/>
  <c r="C96" i="16"/>
  <c r="D73" i="16" l="1"/>
  <c r="B73" i="16"/>
  <c r="A71" i="16"/>
  <c r="C72" i="16"/>
  <c r="C122" i="16"/>
  <c r="B123" i="16"/>
  <c r="D123" i="16"/>
  <c r="A121" i="16"/>
  <c r="A43" i="16"/>
  <c r="D46" i="16"/>
  <c r="B46" i="16"/>
  <c r="C44" i="16"/>
  <c r="D21" i="16"/>
  <c r="B21" i="16"/>
  <c r="C19" i="16"/>
  <c r="A18" i="16"/>
  <c r="A93" i="16"/>
  <c r="C94" i="16"/>
  <c r="D96" i="16"/>
  <c r="B96" i="16"/>
  <c r="B44" i="16" l="1"/>
  <c r="D44" i="16"/>
  <c r="C43" i="16"/>
  <c r="A42" i="16"/>
  <c r="D122" i="16"/>
  <c r="C121" i="16"/>
  <c r="A119" i="16"/>
  <c r="B122" i="16"/>
  <c r="D72" i="16"/>
  <c r="B72" i="16"/>
  <c r="C71" i="16"/>
  <c r="A69" i="16"/>
  <c r="B19" i="16"/>
  <c r="A17" i="16"/>
  <c r="C18" i="16"/>
  <c r="D19" i="16"/>
  <c r="D94" i="16"/>
  <c r="B94" i="16"/>
  <c r="A92" i="16"/>
  <c r="C93" i="16"/>
  <c r="D71" i="16" l="1"/>
  <c r="B71" i="16"/>
  <c r="C69" i="16"/>
  <c r="A68" i="16"/>
  <c r="B121" i="16"/>
  <c r="D121" i="16"/>
  <c r="C119" i="16"/>
  <c r="A118" i="16"/>
  <c r="D43" i="16"/>
  <c r="C42" i="16"/>
  <c r="B43" i="16"/>
  <c r="A41" i="16"/>
  <c r="D18" i="16"/>
  <c r="B18" i="16"/>
  <c r="C17" i="16"/>
  <c r="A16" i="16"/>
  <c r="D93" i="16"/>
  <c r="B93" i="16"/>
  <c r="C92" i="16"/>
  <c r="A91" i="16"/>
  <c r="D42" i="16" l="1"/>
  <c r="C41" i="16"/>
  <c r="B42" i="16"/>
  <c r="A40" i="16"/>
  <c r="C118" i="16"/>
  <c r="B119" i="16"/>
  <c r="D119" i="16"/>
  <c r="A117" i="16"/>
  <c r="B69" i="16"/>
  <c r="A67" i="16"/>
  <c r="C68" i="16"/>
  <c r="D69" i="16"/>
  <c r="C16" i="16"/>
  <c r="D17" i="16"/>
  <c r="B17" i="16"/>
  <c r="A15" i="16"/>
  <c r="D92" i="16"/>
  <c r="B92" i="16"/>
  <c r="A90" i="16"/>
  <c r="C91" i="16"/>
  <c r="C67" i="16" l="1"/>
  <c r="A66" i="16"/>
  <c r="B68" i="16"/>
  <c r="D68" i="16"/>
  <c r="D118" i="16"/>
  <c r="C117" i="16"/>
  <c r="A116" i="16"/>
  <c r="B118" i="16"/>
  <c r="A38" i="16"/>
  <c r="D41" i="16"/>
  <c r="B41" i="16"/>
  <c r="C40" i="16"/>
  <c r="C15" i="16"/>
  <c r="A13" i="16"/>
  <c r="D16" i="16"/>
  <c r="B16" i="16"/>
  <c r="A88" i="16"/>
  <c r="B91" i="16"/>
  <c r="D91" i="16"/>
  <c r="C90" i="16"/>
  <c r="B40" i="16" l="1"/>
  <c r="D40" i="16"/>
  <c r="A37" i="16"/>
  <c r="C38" i="16"/>
  <c r="B117" i="16"/>
  <c r="A115" i="16"/>
  <c r="D117" i="16"/>
  <c r="C116" i="16"/>
  <c r="D67" i="16"/>
  <c r="B67" i="16"/>
  <c r="A65" i="16"/>
  <c r="C66" i="16"/>
  <c r="C13" i="16"/>
  <c r="B15" i="16"/>
  <c r="D15" i="16"/>
  <c r="A12" i="16"/>
  <c r="D90" i="16"/>
  <c r="C88" i="16"/>
  <c r="A87" i="16"/>
  <c r="B90" i="16"/>
  <c r="D116" i="16" l="1"/>
  <c r="C115" i="16"/>
  <c r="B116" i="16"/>
  <c r="A113" i="16"/>
  <c r="C65" i="16"/>
  <c r="A63" i="16"/>
  <c r="D66" i="16"/>
  <c r="B66" i="16"/>
  <c r="A36" i="16"/>
  <c r="D38" i="16"/>
  <c r="B38" i="16"/>
  <c r="C37" i="16"/>
  <c r="B13" i="16"/>
  <c r="C12" i="16"/>
  <c r="D13" i="16"/>
  <c r="A11" i="16"/>
  <c r="D88" i="16"/>
  <c r="A86" i="16"/>
  <c r="C87" i="16"/>
  <c r="B88" i="16"/>
  <c r="B37" i="16" l="1"/>
  <c r="A35" i="16"/>
  <c r="C36" i="16"/>
  <c r="D37" i="16"/>
  <c r="B65" i="16"/>
  <c r="D65" i="16"/>
  <c r="A62" i="16"/>
  <c r="C63" i="16"/>
  <c r="C113" i="16"/>
  <c r="A112" i="16"/>
  <c r="D115" i="16"/>
  <c r="B115" i="16"/>
  <c r="A10" i="16"/>
  <c r="B12" i="16"/>
  <c r="D12" i="16"/>
  <c r="C11" i="16"/>
  <c r="D87" i="16"/>
  <c r="B87" i="16"/>
  <c r="C86" i="16"/>
  <c r="A85" i="16"/>
  <c r="B113" i="16" l="1"/>
  <c r="A111" i="16"/>
  <c r="D113" i="16"/>
  <c r="C112" i="16"/>
  <c r="B63" i="16"/>
  <c r="D63" i="16"/>
  <c r="A61" i="16"/>
  <c r="C62" i="16"/>
  <c r="C35" i="16"/>
  <c r="D36" i="16"/>
  <c r="A34" i="16"/>
  <c r="B36" i="16"/>
  <c r="C10" i="16"/>
  <c r="A9" i="16"/>
  <c r="D11" i="16"/>
  <c r="B11" i="16"/>
  <c r="B86" i="16"/>
  <c r="A84" i="16"/>
  <c r="D86" i="16"/>
  <c r="C85" i="16"/>
  <c r="A60" i="16" l="1"/>
  <c r="C61" i="16"/>
  <c r="D62" i="16"/>
  <c r="B62" i="16"/>
  <c r="C34" i="16"/>
  <c r="B34" i="16"/>
  <c r="B35" i="16"/>
  <c r="D35" i="16"/>
  <c r="B112" i="16"/>
  <c r="A110" i="16"/>
  <c r="C111" i="16"/>
  <c r="D112" i="16"/>
  <c r="B10" i="16"/>
  <c r="B9" i="16"/>
  <c r="D10" i="16"/>
  <c r="C9" i="16"/>
  <c r="B85" i="16"/>
  <c r="D85" i="16"/>
  <c r="C84" i="16"/>
  <c r="B84" i="16"/>
  <c r="A109" i="16" l="1"/>
  <c r="D111" i="16"/>
  <c r="C110" i="16"/>
  <c r="B111" i="16"/>
  <c r="B61" i="16"/>
  <c r="C60" i="16"/>
  <c r="A59" i="16"/>
  <c r="D61" i="16"/>
  <c r="D59" i="16" l="1"/>
  <c r="B60" i="16"/>
  <c r="D60" i="16"/>
  <c r="B59" i="16"/>
  <c r="C59" i="16"/>
  <c r="C109" i="16"/>
  <c r="D110" i="16"/>
  <c r="B110" i="16"/>
  <c r="B109" i="16"/>
</calcChain>
</file>

<file path=xl/sharedStrings.xml><?xml version="1.0" encoding="utf-8"?>
<sst xmlns="http://schemas.openxmlformats.org/spreadsheetml/2006/main" count="156" uniqueCount="19">
  <si>
    <t>総数</t>
    <rPh sb="0" eb="2">
      <t>ソウスウ</t>
    </rPh>
    <phoneticPr fontId="32"/>
  </si>
  <si>
    <t>所在不明</t>
    <rPh sb="0" eb="2">
      <t>ショザイ</t>
    </rPh>
    <rPh sb="2" eb="4">
      <t>フメイ</t>
    </rPh>
    <phoneticPr fontId="32"/>
  </si>
  <si>
    <t>仮解除</t>
    <rPh sb="0" eb="1">
      <t>カリ</t>
    </rPh>
    <rPh sb="1" eb="3">
      <t>カイジョ</t>
    </rPh>
    <phoneticPr fontId="32"/>
  </si>
  <si>
    <t>１　　保護観察の開始及び終了人員等  累年比較</t>
    <phoneticPr fontId="32"/>
  </si>
  <si>
    <t>年次</t>
    <rPh sb="0" eb="2">
      <t>ネンジ</t>
    </rPh>
    <phoneticPr fontId="32"/>
  </si>
  <si>
    <t>保護観察
開　　　始</t>
    <rPh sb="0" eb="1">
      <t>タモツ</t>
    </rPh>
    <rPh sb="1" eb="2">
      <t>ユズル</t>
    </rPh>
    <rPh sb="2" eb="3">
      <t>カン</t>
    </rPh>
    <rPh sb="3" eb="4">
      <t>サツ</t>
    </rPh>
    <rPh sb="6" eb="7">
      <t>カイ</t>
    </rPh>
    <rPh sb="10" eb="11">
      <t>ハジメ</t>
    </rPh>
    <phoneticPr fontId="32"/>
  </si>
  <si>
    <t>保 護 観 察
終　　　 了</t>
    <rPh sb="0" eb="1">
      <t>ホ</t>
    </rPh>
    <rPh sb="2" eb="3">
      <t>ユズル</t>
    </rPh>
    <rPh sb="4" eb="5">
      <t>カン</t>
    </rPh>
    <rPh sb="6" eb="7">
      <t>サツ</t>
    </rPh>
    <rPh sb="9" eb="10">
      <t>オワリ</t>
    </rPh>
    <rPh sb="14" eb="15">
      <t>リョウ</t>
    </rPh>
    <phoneticPr fontId="32"/>
  </si>
  <si>
    <t>年末現在
保護観察中</t>
    <rPh sb="0" eb="2">
      <t>ネンマツ</t>
    </rPh>
    <rPh sb="2" eb="4">
      <t>ゲンザイ</t>
    </rPh>
    <rPh sb="6" eb="8">
      <t>ホゴ</t>
    </rPh>
    <rPh sb="8" eb="10">
      <t>カンサツ</t>
    </rPh>
    <rPh sb="10" eb="11">
      <t>チュウ</t>
    </rPh>
    <phoneticPr fontId="32"/>
  </si>
  <si>
    <t>年末現在保護観察中のうち特殊な状態にあるもの</t>
    <rPh sb="0" eb="2">
      <t>ネンマツ</t>
    </rPh>
    <rPh sb="2" eb="4">
      <t>ゲンザイ</t>
    </rPh>
    <rPh sb="4" eb="6">
      <t>ホゴ</t>
    </rPh>
    <rPh sb="6" eb="9">
      <t>カンサツチュウ</t>
    </rPh>
    <rPh sb="12" eb="14">
      <t>トクシュ</t>
    </rPh>
    <rPh sb="15" eb="17">
      <t>ジョウタイ</t>
    </rPh>
    <phoneticPr fontId="32"/>
  </si>
  <si>
    <t>一時解除</t>
    <phoneticPr fontId="32"/>
  </si>
  <si>
    <t>法令による
身柄拘束</t>
    <rPh sb="0" eb="2">
      <t>ホウレイ</t>
    </rPh>
    <rPh sb="6" eb="8">
      <t>ミガラ</t>
    </rPh>
    <rPh sb="8" eb="10">
      <t>コウソク</t>
    </rPh>
    <phoneticPr fontId="32"/>
  </si>
  <si>
    <t>１号観察事件</t>
    <rPh sb="1" eb="2">
      <t>ゴウ</t>
    </rPh>
    <rPh sb="2" eb="4">
      <t>カンサツ</t>
    </rPh>
    <rPh sb="4" eb="6">
      <t>ジケン</t>
    </rPh>
    <phoneticPr fontId="32"/>
  </si>
  <si>
    <t>２号観察事件</t>
    <rPh sb="1" eb="2">
      <t>ゴウ</t>
    </rPh>
    <rPh sb="2" eb="4">
      <t>カンサツ</t>
    </rPh>
    <rPh sb="4" eb="6">
      <t>ジケン</t>
    </rPh>
    <phoneticPr fontId="32"/>
  </si>
  <si>
    <t>３号観察事件</t>
    <rPh sb="1" eb="2">
      <t>ゴウ</t>
    </rPh>
    <rPh sb="2" eb="4">
      <t>カンサツ</t>
    </rPh>
    <rPh sb="4" eb="6">
      <t>ジケン</t>
    </rPh>
    <phoneticPr fontId="32"/>
  </si>
  <si>
    <t>４号観察事件</t>
    <rPh sb="1" eb="2">
      <t>ゴウ</t>
    </rPh>
    <rPh sb="2" eb="4">
      <t>カンサツ</t>
    </rPh>
    <rPh sb="4" eb="6">
      <t>ジケン</t>
    </rPh>
    <phoneticPr fontId="32"/>
  </si>
  <si>
    <t>５号観察事件</t>
    <rPh sb="1" eb="2">
      <t>ゴウ</t>
    </rPh>
    <rPh sb="2" eb="4">
      <t>カンサツ</t>
    </rPh>
    <rPh sb="4" eb="6">
      <t>ジケン</t>
    </rPh>
    <phoneticPr fontId="32"/>
  </si>
  <si>
    <t>　（注） 交通短期保護観察対象者を含めて計上している。</t>
    <rPh sb="2" eb="3">
      <t>チュウ</t>
    </rPh>
    <rPh sb="5" eb="7">
      <t>コウツウ</t>
    </rPh>
    <rPh sb="7" eb="9">
      <t>タンキ</t>
    </rPh>
    <rPh sb="9" eb="11">
      <t>ホゴ</t>
    </rPh>
    <rPh sb="11" eb="13">
      <t>カンサツ</t>
    </rPh>
    <rPh sb="13" eb="15">
      <t>タイショウ</t>
    </rPh>
    <rPh sb="15" eb="16">
      <t>シャ</t>
    </rPh>
    <rPh sb="17" eb="18">
      <t>フク</t>
    </rPh>
    <rPh sb="20" eb="22">
      <t>ケイジョウ</t>
    </rPh>
    <phoneticPr fontId="32"/>
  </si>
  <si>
    <t>年</t>
    <rPh sb="0" eb="1">
      <t>ネン</t>
    </rPh>
    <phoneticPr fontId="3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</si>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</sst>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ＤＦＰ平成明朝体W7"/>
      <family val="1"/>
      <charset val="128"/>
    </font>
    <font>
      <sz val="8.5"/>
      <name val="ＭＳ 明朝"/>
      <family val="1"/>
      <charset val="128"/>
    </font>
    <font>
      <sz val="9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5">
    <xf numFmtId="49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2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50">
    <xf numFmtId="49" fontId="0" fillId="0" borderId="0" xfId="0">
      <alignment vertical="center"/>
    </xf>
    <xf numFmtId="49" fontId="33" fillId="0" borderId="0" xfId="0" applyFont="1">
      <alignment vertical="center"/>
    </xf>
    <xf numFmtId="49" fontId="0" fillId="0" borderId="0" xfId="0" applyAlignment="1">
      <alignment horizontal="right" vertical="center"/>
    </xf>
    <xf numFmtId="49" fontId="0" fillId="0" borderId="0" xfId="0" applyAlignment="1">
      <alignment vertical="center"/>
    </xf>
    <xf numFmtId="49" fontId="0" fillId="0" borderId="13" xfId="0" applyBorder="1">
      <alignment vertical="center"/>
    </xf>
    <xf numFmtId="49" fontId="0" fillId="0" borderId="13" xfId="0" applyBorder="1" applyAlignment="1">
      <alignment horizontal="right" vertical="center"/>
    </xf>
    <xf numFmtId="49" fontId="0" fillId="0" borderId="13" xfId="0" applyBorder="1" applyAlignment="1">
      <alignment vertical="center"/>
    </xf>
    <xf numFmtId="49" fontId="36" fillId="0" borderId="0" xfId="0" applyFont="1">
      <alignment vertical="center"/>
    </xf>
    <xf numFmtId="49" fontId="35" fillId="0" borderId="14" xfId="0" applyNumberFormat="1" applyFont="1" applyBorder="1" applyAlignment="1">
      <alignment horizontal="distributed" vertical="center"/>
    </xf>
    <xf numFmtId="49" fontId="0" fillId="0" borderId="0" xfId="0" applyBorder="1">
      <alignment vertical="center"/>
    </xf>
    <xf numFmtId="49" fontId="35" fillId="0" borderId="14" xfId="0" applyFont="1" applyBorder="1">
      <alignment vertical="center"/>
    </xf>
    <xf numFmtId="49" fontId="35" fillId="0" borderId="0" xfId="0" applyFont="1">
      <alignment vertical="center"/>
    </xf>
    <xf numFmtId="49" fontId="0" fillId="0" borderId="15" xfId="0" applyBorder="1">
      <alignment vertical="center"/>
    </xf>
    <xf numFmtId="49" fontId="0" fillId="0" borderId="16" xfId="0" applyBorder="1" applyAlignment="1">
      <alignment horizontal="distributed" vertical="center"/>
    </xf>
    <xf numFmtId="49" fontId="0" fillId="0" borderId="0" xfId="0" applyBorder="1" applyAlignment="1">
      <alignment horizontal="center" vertical="center"/>
    </xf>
    <xf numFmtId="49" fontId="0" fillId="0" borderId="15" xfId="0" applyBorder="1" applyAlignment="1">
      <alignment horizontal="distributed" vertical="center"/>
    </xf>
    <xf numFmtId="49" fontId="0" fillId="0" borderId="17" xfId="0" applyBorder="1" applyAlignment="1">
      <alignment horizontal="distributed" vertical="center" justifyLastLine="1"/>
    </xf>
    <xf numFmtId="49" fontId="0" fillId="0" borderId="18" xfId="0" applyBorder="1" applyAlignment="1">
      <alignment horizontal="distributed" vertical="center" wrapText="1" justifyLastLine="1"/>
    </xf>
    <xf numFmtId="49" fontId="0" fillId="0" borderId="14" xfId="0" applyBorder="1">
      <alignment vertical="center"/>
    </xf>
    <xf numFmtId="49" fontId="0" fillId="0" borderId="14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35" fillId="0" borderId="14" xfId="0" applyNumberFormat="1" applyFont="1" applyBorder="1">
      <alignment vertical="center"/>
    </xf>
    <xf numFmtId="49" fontId="18" fillId="0" borderId="14" xfId="0" applyNumberFormat="1" applyFont="1" applyBorder="1" applyAlignment="1">
      <alignment horizontal="distributed" vertical="center"/>
    </xf>
    <xf numFmtId="49" fontId="18" fillId="0" borderId="0" xfId="0" applyFont="1">
      <alignment vertical="center"/>
    </xf>
    <xf numFmtId="49" fontId="18" fillId="0" borderId="14" xfId="0" applyNumberFormat="1" applyFont="1" applyBorder="1">
      <alignment vertical="center"/>
    </xf>
    <xf numFmtId="49" fontId="18" fillId="0" borderId="0" xfId="0" applyNumberFormat="1" applyFont="1" applyAlignment="1">
      <alignment horizontal="distributed" vertical="center"/>
    </xf>
    <xf numFmtId="49" fontId="18" fillId="0" borderId="14" xfId="0" applyFont="1" applyBorder="1">
      <alignment vertical="center"/>
    </xf>
    <xf numFmtId="0" fontId="18" fillId="0" borderId="0" xfId="0" applyNumberFormat="1" applyFont="1">
      <alignment vertical="center"/>
    </xf>
    <xf numFmtId="49" fontId="0" fillId="0" borderId="19" xfId="0" applyBorder="1">
      <alignment vertical="center"/>
    </xf>
    <xf numFmtId="49" fontId="34" fillId="0" borderId="0" xfId="0" applyFont="1">
      <alignment vertical="center"/>
    </xf>
    <xf numFmtId="49" fontId="34" fillId="0" borderId="0" xfId="0" applyNumberFormat="1" applyFont="1" applyAlignment="1">
      <alignment vertical="center"/>
    </xf>
    <xf numFmtId="178" fontId="0" fillId="0" borderId="0" xfId="0" applyNumberFormat="1" applyAlignment="1">
      <alignment horizontal="right" vertical="center"/>
    </xf>
    <xf numFmtId="14" fontId="38" fillId="0" borderId="0" xfId="0" applyNumberFormat="1" applyFont="1">
      <alignment vertical="center"/>
    </xf>
    <xf numFmtId="0" fontId="0" fillId="0" borderId="0" xfId="0" applyNumberFormat="1" applyAlignment="1">
      <alignment horizontal="distributed" vertical="center"/>
    </xf>
    <xf numFmtId="0" fontId="0" fillId="0" borderId="0" xfId="0" applyNumberFormat="1" applyAlignment="1">
      <alignment horizontal="right" vertical="center"/>
    </xf>
    <xf numFmtId="0" fontId="38" fillId="0" borderId="0" xfId="0" applyNumberFormat="1" applyFont="1">
      <alignment vertical="center"/>
    </xf>
    <xf numFmtId="49" fontId="35" fillId="0" borderId="0" xfId="0" applyFont="1" applyAlignment="1">
      <alignment horizontal="distributed" vertical="center"/>
    </xf>
    <xf numFmtId="49" fontId="35" fillId="0" borderId="0" xfId="0" applyNumberFormat="1" applyFont="1" applyAlignment="1">
      <alignment horizontal="distributed" vertical="center"/>
    </xf>
    <xf numFmtId="49" fontId="36" fillId="0" borderId="0" xfId="0" applyFont="1">
      <alignment vertical="center"/>
    </xf>
    <xf numFmtId="49" fontId="33" fillId="0" borderId="0" xfId="0" applyFont="1" applyAlignment="1">
      <alignment horizontal="center" vertical="center"/>
    </xf>
    <xf numFmtId="49" fontId="0" fillId="0" borderId="20" xfId="0" applyFont="1" applyBorder="1" applyAlignment="1">
      <alignment horizontal="distributed" vertical="center" wrapText="1" justifyLastLine="1"/>
    </xf>
    <xf numFmtId="49" fontId="0" fillId="0" borderId="21" xfId="0" applyFont="1" applyBorder="1" applyAlignment="1">
      <alignment horizontal="distributed" vertical="center" justifyLastLine="1"/>
    </xf>
    <xf numFmtId="49" fontId="0" fillId="0" borderId="20" xfId="0" applyBorder="1" applyAlignment="1">
      <alignment horizontal="distributed" vertical="center" wrapText="1" justifyLastLine="1"/>
    </xf>
    <xf numFmtId="49" fontId="0" fillId="0" borderId="21" xfId="0" applyBorder="1" applyAlignment="1">
      <alignment horizontal="distributed" vertical="center" wrapText="1" justifyLastLine="1"/>
    </xf>
    <xf numFmtId="49" fontId="0" fillId="0" borderId="20" xfId="0" applyBorder="1" applyAlignment="1">
      <alignment horizontal="distributed" vertical="center" wrapText="1"/>
    </xf>
    <xf numFmtId="49" fontId="0" fillId="0" borderId="21" xfId="0" applyBorder="1" applyAlignment="1">
      <alignment horizontal="distributed" vertical="center"/>
    </xf>
    <xf numFmtId="49" fontId="37" fillId="0" borderId="18" xfId="0" applyFont="1" applyBorder="1" applyAlignment="1">
      <alignment horizontal="center" vertical="center"/>
    </xf>
    <xf numFmtId="49" fontId="37" fillId="0" borderId="13" xfId="0" applyFont="1" applyBorder="1" applyAlignment="1">
      <alignment horizontal="center" vertical="center"/>
    </xf>
    <xf numFmtId="49" fontId="0" fillId="0" borderId="16" xfId="0" applyBorder="1" applyAlignment="1">
      <alignment horizontal="distributed" vertical="center" justifyLastLine="1"/>
    </xf>
    <xf numFmtId="49" fontId="0" fillId="0" borderId="15" xfId="0" applyBorder="1" applyAlignment="1">
      <alignment horizontal="distributed" vertical="center" justifyLastLine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2 2" xfId="61"/>
    <cellStyle name="標準 2 3" xfId="62"/>
    <cellStyle name="標準 2 4" xfId="63"/>
    <cellStyle name="標準 2 5" xfId="64"/>
    <cellStyle name="標準 2 6" xfId="65"/>
    <cellStyle name="標準 2_0031_保護観察終了者の終了事由・成績別　罪名及び非行名" xfId="66"/>
    <cellStyle name="標準 3" xfId="67"/>
    <cellStyle name="標準 4" xfId="68"/>
    <cellStyle name="標準 5" xfId="69"/>
    <cellStyle name="標準 6" xfId="70"/>
    <cellStyle name="標準 7" xfId="71"/>
    <cellStyle name="標準 8" xfId="72"/>
    <cellStyle name="標準 9" xfId="73"/>
    <cellStyle name="良い" xfId="7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10"/>
  <sheetViews>
    <sheetView showGridLines="0" tabSelected="1" view="pageBreakPreview" topLeftCell="A22" zoomScale="115" zoomScaleNormal="100" zoomScaleSheetLayoutView="115" workbookViewId="0">
      <selection activeCell="L26" sqref="L26"/>
    </sheetView>
  </sheetViews>
  <sheetFormatPr defaultColWidth="0" defaultRowHeight="10.8" zeroHeight="1"/>
  <cols>
    <col min="1" max="1" width="2.875" customWidth="1"/>
    <col min="2" max="2" width="8.875" customWidth="1"/>
    <col min="3" max="4" width="6.875" customWidth="1"/>
    <col min="5" max="5" width="2.875" customWidth="1"/>
    <col min="6" max="8" width="13.875" customWidth="1"/>
    <col min="9" max="9" width="12.5" customWidth="1"/>
    <col min="10" max="10" width="11.125" customWidth="1"/>
    <col min="11" max="12" width="12.5" customWidth="1"/>
    <col min="13" max="13" width="9.375" customWidth="1"/>
  </cols>
  <sheetData>
    <row r="1" spans="1:12" s="7" customFormat="1" ht="16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27" customHeight="1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0.5" customHeight="1">
      <c r="B3" s="2"/>
      <c r="C3" s="2"/>
      <c r="D3" s="2"/>
      <c r="E3" s="2"/>
      <c r="F3" s="3"/>
      <c r="G3" s="3"/>
      <c r="H3" s="3"/>
      <c r="I3" s="3"/>
      <c r="J3" s="3"/>
      <c r="K3" s="3"/>
      <c r="L3" s="3"/>
    </row>
    <row r="4" spans="1:12" ht="2.1" customHeight="1">
      <c r="A4" s="4"/>
      <c r="B4" s="5"/>
      <c r="C4" s="5"/>
      <c r="D4" s="5"/>
      <c r="E4" s="5"/>
      <c r="F4" s="6"/>
      <c r="G4" s="6"/>
      <c r="H4" s="6"/>
      <c r="I4" s="6"/>
      <c r="J4" s="6"/>
      <c r="K4" s="6"/>
      <c r="L4" s="6"/>
    </row>
    <row r="5" spans="1:12" s="14" customFormat="1" ht="30" customHeight="1">
      <c r="A5" s="13"/>
      <c r="B5" s="48" t="s">
        <v>4</v>
      </c>
      <c r="C5" s="48"/>
      <c r="D5" s="48"/>
      <c r="E5" s="13"/>
      <c r="F5" s="40" t="s">
        <v>5</v>
      </c>
      <c r="G5" s="42" t="s">
        <v>6</v>
      </c>
      <c r="H5" s="44" t="s">
        <v>7</v>
      </c>
      <c r="I5" s="46" t="s">
        <v>8</v>
      </c>
      <c r="J5" s="47"/>
      <c r="K5" s="47"/>
      <c r="L5" s="47"/>
    </row>
    <row r="6" spans="1:12" s="14" customFormat="1" ht="30" customHeight="1">
      <c r="A6" s="15"/>
      <c r="B6" s="49"/>
      <c r="C6" s="49"/>
      <c r="D6" s="49"/>
      <c r="E6" s="15"/>
      <c r="F6" s="41"/>
      <c r="G6" s="43"/>
      <c r="H6" s="45"/>
      <c r="I6" s="16" t="s">
        <v>9</v>
      </c>
      <c r="J6" s="16" t="s">
        <v>2</v>
      </c>
      <c r="K6" s="16" t="s">
        <v>1</v>
      </c>
      <c r="L6" s="17" t="s">
        <v>10</v>
      </c>
    </row>
    <row r="7" spans="1:12" ht="5.0999999999999996" customHeight="1">
      <c r="E7" s="18"/>
    </row>
    <row r="8" spans="1:12" s="11" customFormat="1" ht="10.35" customHeight="1">
      <c r="B8" s="37" t="s">
        <v>0</v>
      </c>
      <c r="C8" s="37"/>
      <c r="D8" s="37"/>
      <c r="E8" s="8"/>
      <c r="F8" s="31"/>
      <c r="G8" s="31"/>
      <c r="H8" s="31"/>
      <c r="I8" s="31"/>
      <c r="J8" s="31"/>
      <c r="K8" s="31"/>
      <c r="L8" s="31"/>
    </row>
    <row r="9" spans="1:12" ht="10.35" customHeight="1">
      <c r="A9" s="32">
        <f>DATE(YEAR(A10)-1,5,1)</f>
        <v>36647</v>
      </c>
      <c r="B9" s="33" t="str">
        <f>TEXT(A9,"ggg")</f>
        <v>平成</v>
      </c>
      <c r="C9" s="34" t="str">
        <f t="shared" ref="C9:C31" si="0">IF(TEXT(A9,"e")="1","元",TEXT(A9,"e"))</f>
        <v>12</v>
      </c>
      <c r="D9" s="34" t="s">
        <v>17</v>
      </c>
      <c r="E9" s="19"/>
      <c r="F9" s="31">
        <v>75995</v>
      </c>
      <c r="G9" s="31">
        <v>75225</v>
      </c>
      <c r="H9" s="31">
        <v>68018</v>
      </c>
      <c r="I9" s="31">
        <v>35</v>
      </c>
      <c r="J9" s="31">
        <v>606</v>
      </c>
      <c r="K9" s="31">
        <v>2427</v>
      </c>
      <c r="L9" s="31">
        <v>1677</v>
      </c>
    </row>
    <row r="10" spans="1:12" ht="10.35" customHeight="1">
      <c r="A10" s="35">
        <f t="shared" ref="A10:A30" si="1">DATE(YEAR(A11)-1,5,1)</f>
        <v>37012</v>
      </c>
      <c r="B10" s="33" t="str">
        <f>IF(TEXT(A9,"ggg")=TEXT(A10,"ggg"),"",TEXT(A10,"ggg"))</f>
        <v/>
      </c>
      <c r="C10" s="34" t="str">
        <f t="shared" si="0"/>
        <v>13</v>
      </c>
      <c r="D10" s="34" t="str">
        <f>IF(TEXT(A9,"ggg")=TEXT(A10,"ggg"),"","年")</f>
        <v/>
      </c>
      <c r="E10" s="19"/>
      <c r="F10" s="31">
        <v>75114</v>
      </c>
      <c r="G10" s="31">
        <v>73560</v>
      </c>
      <c r="H10" s="31">
        <v>69543</v>
      </c>
      <c r="I10" s="31">
        <v>12</v>
      </c>
      <c r="J10" s="31">
        <v>618</v>
      </c>
      <c r="K10" s="31">
        <v>2452</v>
      </c>
      <c r="L10" s="31">
        <v>1897</v>
      </c>
    </row>
    <row r="11" spans="1:12" ht="10.35" customHeight="1">
      <c r="A11" s="35">
        <f t="shared" si="1"/>
        <v>37377</v>
      </c>
      <c r="B11" s="33" t="str">
        <f t="shared" ref="B11:B31" si="2">IF(TEXT(A10,"ggg")=TEXT(A11,"ggg"),"",TEXT(A11,"ggg"))</f>
        <v/>
      </c>
      <c r="C11" s="34" t="str">
        <f t="shared" si="0"/>
        <v>14</v>
      </c>
      <c r="D11" s="34" t="str">
        <f t="shared" ref="D11:D31" si="3">IF(TEXT(A10,"ggg")=TEXT(A11,"ggg"),"","年")</f>
        <v/>
      </c>
      <c r="E11" s="19"/>
      <c r="F11" s="31">
        <v>75197</v>
      </c>
      <c r="G11" s="31">
        <v>75112</v>
      </c>
      <c r="H11" s="31">
        <v>69601</v>
      </c>
      <c r="I11" s="31">
        <v>27</v>
      </c>
      <c r="J11" s="31">
        <v>696</v>
      </c>
      <c r="K11" s="31">
        <v>2422</v>
      </c>
      <c r="L11" s="31">
        <v>1859</v>
      </c>
    </row>
    <row r="12" spans="1:12" ht="10.35" customHeight="1">
      <c r="A12" s="35">
        <f t="shared" si="1"/>
        <v>37742</v>
      </c>
      <c r="B12" s="33" t="str">
        <f t="shared" si="2"/>
        <v/>
      </c>
      <c r="C12" s="34" t="str">
        <f t="shared" si="0"/>
        <v>15</v>
      </c>
      <c r="D12" s="34" t="str">
        <f t="shared" si="3"/>
        <v/>
      </c>
      <c r="E12" s="19"/>
      <c r="F12" s="31">
        <v>70949</v>
      </c>
      <c r="G12" s="31">
        <v>73667</v>
      </c>
      <c r="H12" s="31">
        <v>66816</v>
      </c>
      <c r="I12" s="31">
        <v>17</v>
      </c>
      <c r="J12" s="31">
        <v>546</v>
      </c>
      <c r="K12" s="31">
        <v>2111</v>
      </c>
      <c r="L12" s="31">
        <v>1651</v>
      </c>
    </row>
    <row r="13" spans="1:12" ht="10.35" customHeight="1">
      <c r="A13" s="35">
        <f>DATE(YEAR(A15)-1,5,1)</f>
        <v>38108</v>
      </c>
      <c r="B13" s="33" t="str">
        <f t="shared" si="2"/>
        <v/>
      </c>
      <c r="C13" s="34" t="str">
        <f t="shared" si="0"/>
        <v>16</v>
      </c>
      <c r="D13" s="34" t="str">
        <f t="shared" si="3"/>
        <v/>
      </c>
      <c r="E13" s="19"/>
      <c r="F13" s="31">
        <v>68194</v>
      </c>
      <c r="G13" s="31">
        <v>71431</v>
      </c>
      <c r="H13" s="31">
        <v>63534</v>
      </c>
      <c r="I13" s="31">
        <v>15</v>
      </c>
      <c r="J13" s="31">
        <v>517</v>
      </c>
      <c r="K13" s="31">
        <v>2085</v>
      </c>
      <c r="L13" s="31">
        <v>1502</v>
      </c>
    </row>
    <row r="14" spans="1:12" ht="10.35" customHeight="1">
      <c r="A14" s="35"/>
      <c r="B14" s="33"/>
      <c r="C14" s="34"/>
      <c r="D14" s="34"/>
      <c r="E14" s="19"/>
      <c r="F14" s="31"/>
      <c r="G14" s="31"/>
      <c r="H14" s="31"/>
      <c r="I14" s="31"/>
      <c r="J14" s="31"/>
      <c r="K14" s="31"/>
      <c r="L14" s="31"/>
    </row>
    <row r="15" spans="1:12" ht="10.35" customHeight="1">
      <c r="A15" s="35">
        <f t="shared" si="1"/>
        <v>38473</v>
      </c>
      <c r="B15" s="33" t="str">
        <f>IF(TEXT(A13,"ggg")=TEXT(A15,"ggg"),"",TEXT(A15,"ggg"))</f>
        <v/>
      </c>
      <c r="C15" s="34" t="str">
        <f t="shared" si="0"/>
        <v>17</v>
      </c>
      <c r="D15" s="34" t="str">
        <f>IF(TEXT(A13,"ggg")=TEXT(A15,"ggg"),"","年")</f>
        <v/>
      </c>
      <c r="E15" s="19"/>
      <c r="F15" s="31">
        <v>62562</v>
      </c>
      <c r="G15" s="31">
        <v>66493</v>
      </c>
      <c r="H15" s="31">
        <v>59540</v>
      </c>
      <c r="I15" s="31">
        <v>10</v>
      </c>
      <c r="J15" s="31">
        <v>531</v>
      </c>
      <c r="K15" s="31">
        <v>1992</v>
      </c>
      <c r="L15" s="31">
        <v>1326</v>
      </c>
    </row>
    <row r="16" spans="1:12" ht="10.35" customHeight="1">
      <c r="A16" s="35">
        <f t="shared" si="1"/>
        <v>38838</v>
      </c>
      <c r="B16" s="33" t="str">
        <f t="shared" si="2"/>
        <v/>
      </c>
      <c r="C16" s="34" t="str">
        <f t="shared" si="0"/>
        <v>18</v>
      </c>
      <c r="D16" s="34" t="str">
        <f t="shared" si="3"/>
        <v/>
      </c>
      <c r="E16" s="19"/>
      <c r="F16" s="31">
        <v>58841</v>
      </c>
      <c r="G16" s="31">
        <v>62505</v>
      </c>
      <c r="H16" s="31">
        <v>55816</v>
      </c>
      <c r="I16" s="31">
        <v>19</v>
      </c>
      <c r="J16" s="31">
        <v>458</v>
      </c>
      <c r="K16" s="31">
        <v>1449</v>
      </c>
      <c r="L16" s="31">
        <v>1064</v>
      </c>
    </row>
    <row r="17" spans="1:12" ht="10.35" customHeight="1">
      <c r="A17" s="35">
        <f t="shared" si="1"/>
        <v>39203</v>
      </c>
      <c r="B17" s="33" t="str">
        <f t="shared" si="2"/>
        <v/>
      </c>
      <c r="C17" s="34" t="str">
        <f t="shared" si="0"/>
        <v>19</v>
      </c>
      <c r="D17" s="34" t="str">
        <f t="shared" si="3"/>
        <v/>
      </c>
      <c r="E17" s="19"/>
      <c r="F17" s="31">
        <v>54878</v>
      </c>
      <c r="G17" s="31">
        <v>58535</v>
      </c>
      <c r="H17" s="31">
        <v>52133</v>
      </c>
      <c r="I17" s="31">
        <v>11</v>
      </c>
      <c r="J17" s="31">
        <v>467</v>
      </c>
      <c r="K17" s="31">
        <v>1129</v>
      </c>
      <c r="L17" s="31">
        <v>964</v>
      </c>
    </row>
    <row r="18" spans="1:12" ht="10.35" customHeight="1">
      <c r="A18" s="35">
        <f t="shared" si="1"/>
        <v>39569</v>
      </c>
      <c r="B18" s="33" t="str">
        <f t="shared" si="2"/>
        <v/>
      </c>
      <c r="C18" s="34" t="str">
        <f t="shared" si="0"/>
        <v>20</v>
      </c>
      <c r="D18" s="34" t="str">
        <f t="shared" si="3"/>
        <v/>
      </c>
      <c r="E18" s="19"/>
      <c r="F18" s="31">
        <v>50717</v>
      </c>
      <c r="G18" s="31">
        <v>54273</v>
      </c>
      <c r="H18" s="31">
        <v>48546</v>
      </c>
      <c r="I18" s="31">
        <v>8</v>
      </c>
      <c r="J18" s="31">
        <v>453</v>
      </c>
      <c r="K18" s="31">
        <v>847</v>
      </c>
      <c r="L18" s="31">
        <v>1002</v>
      </c>
    </row>
    <row r="19" spans="1:12" ht="10.35" customHeight="1">
      <c r="A19" s="35">
        <f>DATE(YEAR(A21)-1,5,1)</f>
        <v>39934</v>
      </c>
      <c r="B19" s="33" t="str">
        <f t="shared" si="2"/>
        <v/>
      </c>
      <c r="C19" s="34" t="str">
        <f t="shared" si="0"/>
        <v>21</v>
      </c>
      <c r="D19" s="34" t="str">
        <f t="shared" si="3"/>
        <v/>
      </c>
      <c r="E19" s="19"/>
      <c r="F19" s="31">
        <v>48488</v>
      </c>
      <c r="G19" s="31">
        <v>50928</v>
      </c>
      <c r="H19" s="31">
        <v>46089</v>
      </c>
      <c r="I19" s="31">
        <v>13</v>
      </c>
      <c r="J19" s="31">
        <v>407</v>
      </c>
      <c r="K19" s="31">
        <v>651</v>
      </c>
      <c r="L19" s="31">
        <v>860</v>
      </c>
    </row>
    <row r="20" spans="1:12" ht="10.35" customHeight="1">
      <c r="A20" s="35"/>
      <c r="B20" s="33"/>
      <c r="C20" s="34"/>
      <c r="D20" s="34"/>
      <c r="E20" s="19"/>
      <c r="F20" s="31"/>
      <c r="G20" s="31"/>
      <c r="H20" s="31"/>
      <c r="I20" s="31"/>
      <c r="J20" s="31"/>
      <c r="K20" s="31"/>
      <c r="L20" s="31"/>
    </row>
    <row r="21" spans="1:12" ht="10.35" customHeight="1">
      <c r="A21" s="35">
        <f t="shared" si="1"/>
        <v>40299</v>
      </c>
      <c r="B21" s="33" t="str">
        <f>IF(TEXT(A19,"ggg")=TEXT(A21,"ggg"),"",TEXT(A21,"ggg"))</f>
        <v/>
      </c>
      <c r="C21" s="34" t="str">
        <f t="shared" si="0"/>
        <v>22</v>
      </c>
      <c r="D21" s="34" t="str">
        <f>IF(TEXT(A19,"ggg")=TEXT(A21,"ggg"),"","年")</f>
        <v/>
      </c>
      <c r="E21" s="19"/>
      <c r="F21" s="31">
        <v>47562</v>
      </c>
      <c r="G21" s="31">
        <v>48715</v>
      </c>
      <c r="H21" s="31">
        <v>44906</v>
      </c>
      <c r="I21" s="31">
        <v>17</v>
      </c>
      <c r="J21" s="31">
        <v>356</v>
      </c>
      <c r="K21" s="31">
        <v>585</v>
      </c>
      <c r="L21" s="31">
        <v>828</v>
      </c>
    </row>
    <row r="22" spans="1:12" ht="10.35" customHeight="1">
      <c r="A22" s="35">
        <f t="shared" si="1"/>
        <v>40664</v>
      </c>
      <c r="B22" s="33" t="str">
        <f t="shared" si="2"/>
        <v/>
      </c>
      <c r="C22" s="34" t="str">
        <f t="shared" si="0"/>
        <v>23</v>
      </c>
      <c r="D22" s="34" t="str">
        <f t="shared" si="3"/>
        <v/>
      </c>
      <c r="E22" s="19"/>
      <c r="F22" s="31">
        <v>45199</v>
      </c>
      <c r="G22" s="31">
        <v>47293</v>
      </c>
      <c r="H22" s="31">
        <v>42803</v>
      </c>
      <c r="I22" s="31">
        <v>7</v>
      </c>
      <c r="J22" s="31">
        <v>313</v>
      </c>
      <c r="K22" s="31">
        <v>523</v>
      </c>
      <c r="L22" s="31">
        <v>793</v>
      </c>
    </row>
    <row r="23" spans="1:12" ht="10.35" customHeight="1">
      <c r="A23" s="35">
        <f t="shared" si="1"/>
        <v>41030</v>
      </c>
      <c r="B23" s="33" t="str">
        <f t="shared" si="2"/>
        <v/>
      </c>
      <c r="C23" s="34" t="str">
        <f t="shared" si="0"/>
        <v>24</v>
      </c>
      <c r="D23" s="34" t="str">
        <f t="shared" si="3"/>
        <v/>
      </c>
      <c r="E23" s="19"/>
      <c r="F23" s="31">
        <v>44056</v>
      </c>
      <c r="G23" s="31">
        <v>46012</v>
      </c>
      <c r="H23" s="31">
        <v>40837</v>
      </c>
      <c r="I23" s="31">
        <v>4</v>
      </c>
      <c r="J23" s="31">
        <v>330</v>
      </c>
      <c r="K23" s="31">
        <v>542</v>
      </c>
      <c r="L23" s="31">
        <v>601</v>
      </c>
    </row>
    <row r="24" spans="1:12" ht="10.35" customHeight="1">
      <c r="A24" s="35">
        <f t="shared" si="1"/>
        <v>41395</v>
      </c>
      <c r="B24" s="33" t="str">
        <f t="shared" si="2"/>
        <v/>
      </c>
      <c r="C24" s="34" t="str">
        <f t="shared" si="0"/>
        <v>25</v>
      </c>
      <c r="D24" s="34" t="str">
        <f t="shared" si="3"/>
        <v/>
      </c>
      <c r="E24" s="19"/>
      <c r="F24" s="31">
        <v>42117</v>
      </c>
      <c r="G24" s="31">
        <v>43306</v>
      </c>
      <c r="H24" s="31">
        <v>39652</v>
      </c>
      <c r="I24" s="31">
        <v>6</v>
      </c>
      <c r="J24" s="31">
        <v>272</v>
      </c>
      <c r="K24" s="31">
        <v>489</v>
      </c>
      <c r="L24" s="31">
        <v>682</v>
      </c>
    </row>
    <row r="25" spans="1:12" ht="10.35" customHeight="1">
      <c r="A25" s="35">
        <f>DATE(YEAR(A27)-1,5,1)</f>
        <v>41760</v>
      </c>
      <c r="B25" s="33" t="str">
        <f t="shared" si="2"/>
        <v/>
      </c>
      <c r="C25" s="34" t="str">
        <f t="shared" si="0"/>
        <v>26</v>
      </c>
      <c r="D25" s="34" t="str">
        <f t="shared" si="3"/>
        <v/>
      </c>
      <c r="E25" s="19"/>
      <c r="F25" s="31">
        <v>39995</v>
      </c>
      <c r="G25" s="31">
        <v>41655</v>
      </c>
      <c r="H25" s="31">
        <v>37990</v>
      </c>
      <c r="I25" s="31">
        <v>2</v>
      </c>
      <c r="J25" s="31">
        <v>244</v>
      </c>
      <c r="K25" s="31">
        <v>445</v>
      </c>
      <c r="L25" s="31">
        <v>697</v>
      </c>
    </row>
    <row r="26" spans="1:12" ht="10.35" customHeight="1">
      <c r="A26" s="35"/>
      <c r="B26" s="33"/>
      <c r="C26" s="34"/>
      <c r="D26" s="34"/>
      <c r="E26" s="19"/>
      <c r="F26" s="31"/>
      <c r="G26" s="31"/>
      <c r="H26" s="31"/>
      <c r="I26" s="31"/>
      <c r="J26" s="31"/>
      <c r="K26" s="31"/>
      <c r="L26" s="31"/>
    </row>
    <row r="27" spans="1:12" ht="10.35" customHeight="1">
      <c r="A27" s="35">
        <f t="shared" si="1"/>
        <v>42125</v>
      </c>
      <c r="B27" s="33" t="str">
        <f>IF(TEXT(A25,"ggg")=TEXT(A27,"ggg"),"",TEXT(A27,"ggg"))</f>
        <v/>
      </c>
      <c r="C27" s="34" t="str">
        <f t="shared" si="0"/>
        <v>27</v>
      </c>
      <c r="D27" s="34" t="str">
        <f>IF(TEXT(A25,"ggg")=TEXT(A27,"ggg"),"","年")</f>
        <v/>
      </c>
      <c r="E27" s="19"/>
      <c r="F27" s="31">
        <v>38103</v>
      </c>
      <c r="G27" s="31">
        <v>40001</v>
      </c>
      <c r="H27" s="31">
        <v>36098</v>
      </c>
      <c r="I27" s="31">
        <v>3</v>
      </c>
      <c r="J27" s="31">
        <v>211</v>
      </c>
      <c r="K27" s="31">
        <v>393</v>
      </c>
      <c r="L27" s="31">
        <v>622</v>
      </c>
    </row>
    <row r="28" spans="1:12" ht="10.35" customHeight="1">
      <c r="A28" s="35">
        <f t="shared" si="1"/>
        <v>42491</v>
      </c>
      <c r="B28" s="33" t="str">
        <f t="shared" si="2"/>
        <v/>
      </c>
      <c r="C28" s="34" t="str">
        <f t="shared" si="0"/>
        <v>28</v>
      </c>
      <c r="D28" s="34" t="str">
        <f t="shared" si="3"/>
        <v/>
      </c>
      <c r="E28" s="19"/>
      <c r="F28" s="31">
        <v>35341</v>
      </c>
      <c r="G28" s="31">
        <v>38040</v>
      </c>
      <c r="H28" s="31">
        <v>33392</v>
      </c>
      <c r="I28" s="31">
        <v>6</v>
      </c>
      <c r="J28" s="31">
        <v>181</v>
      </c>
      <c r="K28" s="31">
        <v>341</v>
      </c>
      <c r="L28" s="31">
        <v>560</v>
      </c>
    </row>
    <row r="29" spans="1:12" ht="10.35" customHeight="1">
      <c r="A29" s="35">
        <f t="shared" si="1"/>
        <v>42856</v>
      </c>
      <c r="B29" s="33" t="str">
        <f t="shared" si="2"/>
        <v/>
      </c>
      <c r="C29" s="34" t="str">
        <f t="shared" si="0"/>
        <v>29</v>
      </c>
      <c r="D29" s="34" t="str">
        <f t="shared" si="3"/>
        <v/>
      </c>
      <c r="E29" s="19"/>
      <c r="F29" s="31">
        <v>32538</v>
      </c>
      <c r="G29" s="31">
        <v>35166</v>
      </c>
      <c r="H29" s="31">
        <v>30770</v>
      </c>
      <c r="I29" s="31">
        <v>1</v>
      </c>
      <c r="J29" s="31">
        <v>167</v>
      </c>
      <c r="K29" s="31">
        <v>322</v>
      </c>
      <c r="L29" s="31">
        <v>540</v>
      </c>
    </row>
    <row r="30" spans="1:12" ht="10.35" customHeight="1">
      <c r="A30" s="35">
        <f t="shared" si="1"/>
        <v>43221</v>
      </c>
      <c r="B30" s="33" t="str">
        <f t="shared" si="2"/>
        <v/>
      </c>
      <c r="C30" s="34" t="str">
        <f t="shared" si="0"/>
        <v>30</v>
      </c>
      <c r="D30" s="34" t="str">
        <f t="shared" si="3"/>
        <v/>
      </c>
      <c r="E30" s="19"/>
      <c r="F30" s="31">
        <v>30845</v>
      </c>
      <c r="G30" s="31">
        <v>32592</v>
      </c>
      <c r="H30" s="31">
        <v>29019</v>
      </c>
      <c r="I30" s="31">
        <v>2</v>
      </c>
      <c r="J30" s="31">
        <v>136</v>
      </c>
      <c r="K30" s="31">
        <v>273</v>
      </c>
      <c r="L30" s="31">
        <v>570</v>
      </c>
    </row>
    <row r="31" spans="1:12" ht="10.35" customHeight="1">
      <c r="A31" s="32">
        <v>43586</v>
      </c>
      <c r="B31" s="33" t="str">
        <f t="shared" si="2"/>
        <v>令和</v>
      </c>
      <c r="C31" s="34" t="str">
        <f t="shared" si="0"/>
        <v>元</v>
      </c>
      <c r="D31" s="34" t="str">
        <f t="shared" si="3"/>
        <v>年</v>
      </c>
      <c r="E31" s="19"/>
      <c r="F31" s="31">
        <v>29187</v>
      </c>
      <c r="G31" s="31">
        <v>30369</v>
      </c>
      <c r="H31" s="31">
        <v>27832</v>
      </c>
      <c r="I31" s="31">
        <v>3</v>
      </c>
      <c r="J31" s="31">
        <v>101</v>
      </c>
      <c r="K31" s="31">
        <v>264</v>
      </c>
      <c r="L31" s="31">
        <v>579</v>
      </c>
    </row>
    <row r="32" spans="1:12" ht="10.35" customHeight="1">
      <c r="A32" s="35"/>
      <c r="B32" s="20"/>
      <c r="C32" s="20"/>
      <c r="D32" s="20"/>
      <c r="E32" s="19"/>
      <c r="F32" s="31"/>
      <c r="G32" s="31"/>
      <c r="H32" s="31"/>
      <c r="I32" s="31"/>
      <c r="J32" s="31"/>
      <c r="K32" s="31"/>
      <c r="L32" s="31"/>
    </row>
    <row r="33" spans="1:12" s="11" customFormat="1" ht="10.35" customHeight="1">
      <c r="A33" s="35"/>
      <c r="B33" s="37" t="s">
        <v>11</v>
      </c>
      <c r="C33" s="37"/>
      <c r="D33" s="37"/>
      <c r="E33" s="21"/>
      <c r="F33" s="31"/>
      <c r="G33" s="31"/>
      <c r="H33" s="31"/>
      <c r="I33" s="31"/>
      <c r="J33" s="31"/>
      <c r="K33" s="31"/>
      <c r="L33" s="31"/>
    </row>
    <row r="34" spans="1:12" ht="10.35" customHeight="1">
      <c r="A34" s="35">
        <f t="shared" ref="A34:A55" si="4">DATE(YEAR(A35)-1,5,1)</f>
        <v>36647</v>
      </c>
      <c r="B34" s="33" t="str">
        <f>TEXT(A34,"ggg")</f>
        <v>平成</v>
      </c>
      <c r="C34" s="34" t="str">
        <f t="shared" ref="C34:C56" si="5">IF(TEXT(A34,"e")="1","元",TEXT(A34,"e"))</f>
        <v>12</v>
      </c>
      <c r="D34" s="34" t="s">
        <v>17</v>
      </c>
      <c r="E34" s="19"/>
      <c r="F34" s="31">
        <v>51701</v>
      </c>
      <c r="G34" s="31">
        <v>52280</v>
      </c>
      <c r="H34" s="31">
        <v>38823</v>
      </c>
      <c r="I34" s="31">
        <v>35</v>
      </c>
      <c r="J34" s="31" t="s">
        <v>18</v>
      </c>
      <c r="K34" s="31">
        <v>509</v>
      </c>
      <c r="L34" s="31">
        <v>687</v>
      </c>
    </row>
    <row r="35" spans="1:12" ht="10.35" customHeight="1">
      <c r="A35" s="35">
        <f t="shared" si="4"/>
        <v>37012</v>
      </c>
      <c r="B35" s="33" t="str">
        <f t="shared" ref="B35:B56" si="6">IF(TEXT(A34,"ggg")=TEXT(A35,"ggg"),"",TEXT(A35,"ggg"))</f>
        <v/>
      </c>
      <c r="C35" s="34" t="str">
        <f t="shared" si="5"/>
        <v>13</v>
      </c>
      <c r="D35" s="34" t="str">
        <f t="shared" ref="D35:D56" si="7">IF(TEXT(A34,"ggg")=TEXT(A35,"ggg"),"","年")</f>
        <v/>
      </c>
      <c r="E35" s="19"/>
      <c r="F35" s="31">
        <v>49410</v>
      </c>
      <c r="G35" s="31">
        <v>48971</v>
      </c>
      <c r="H35" s="31">
        <v>39245</v>
      </c>
      <c r="I35" s="31">
        <v>12</v>
      </c>
      <c r="J35" s="31" t="s">
        <v>18</v>
      </c>
      <c r="K35" s="31">
        <v>499</v>
      </c>
      <c r="L35" s="31">
        <v>737</v>
      </c>
    </row>
    <row r="36" spans="1:12" ht="10.35" customHeight="1">
      <c r="A36" s="35">
        <f t="shared" si="4"/>
        <v>37377</v>
      </c>
      <c r="B36" s="33" t="str">
        <f t="shared" si="6"/>
        <v/>
      </c>
      <c r="C36" s="34" t="str">
        <f t="shared" si="5"/>
        <v>14</v>
      </c>
      <c r="D36" s="34" t="str">
        <f t="shared" si="7"/>
        <v/>
      </c>
      <c r="E36" s="19"/>
      <c r="F36" s="31">
        <v>48643</v>
      </c>
      <c r="G36" s="31">
        <v>49418</v>
      </c>
      <c r="H36" s="31">
        <v>38454</v>
      </c>
      <c r="I36" s="31">
        <v>27</v>
      </c>
      <c r="J36" s="31" t="s">
        <v>18</v>
      </c>
      <c r="K36" s="31">
        <v>474</v>
      </c>
      <c r="L36" s="31">
        <v>676</v>
      </c>
    </row>
    <row r="37" spans="1:12" ht="10.35" customHeight="1">
      <c r="A37" s="35">
        <f t="shared" si="4"/>
        <v>37742</v>
      </c>
      <c r="B37" s="33" t="str">
        <f t="shared" si="6"/>
        <v/>
      </c>
      <c r="C37" s="34" t="str">
        <f t="shared" si="5"/>
        <v>15</v>
      </c>
      <c r="D37" s="34" t="str">
        <f t="shared" si="7"/>
        <v/>
      </c>
      <c r="E37" s="18"/>
      <c r="F37" s="31">
        <v>44207</v>
      </c>
      <c r="G37" s="31">
        <v>46969</v>
      </c>
      <c r="H37" s="31">
        <v>35650</v>
      </c>
      <c r="I37" s="31">
        <v>17</v>
      </c>
      <c r="J37" s="31" t="s">
        <v>18</v>
      </c>
      <c r="K37" s="31">
        <v>424</v>
      </c>
      <c r="L37" s="31">
        <v>640</v>
      </c>
    </row>
    <row r="38" spans="1:12" ht="10.35" customHeight="1">
      <c r="A38" s="35">
        <f>DATE(YEAR(A40)-1,5,1)</f>
        <v>38108</v>
      </c>
      <c r="B38" s="33" t="str">
        <f t="shared" si="6"/>
        <v/>
      </c>
      <c r="C38" s="34" t="str">
        <f t="shared" si="5"/>
        <v>16</v>
      </c>
      <c r="D38" s="34" t="str">
        <f t="shared" si="7"/>
        <v/>
      </c>
      <c r="E38" s="19"/>
      <c r="F38" s="31">
        <v>40817</v>
      </c>
      <c r="G38" s="31">
        <v>43692</v>
      </c>
      <c r="H38" s="31">
        <v>32742</v>
      </c>
      <c r="I38" s="31">
        <v>15</v>
      </c>
      <c r="J38" s="31" t="s">
        <v>18</v>
      </c>
      <c r="K38" s="31">
        <v>447</v>
      </c>
      <c r="L38" s="31">
        <v>555</v>
      </c>
    </row>
    <row r="39" spans="1:12" ht="10.35" customHeight="1">
      <c r="A39" s="35"/>
      <c r="B39" s="33"/>
      <c r="C39" s="34"/>
      <c r="D39" s="34"/>
      <c r="E39" s="19"/>
      <c r="F39" s="31"/>
      <c r="G39" s="31"/>
      <c r="H39" s="31"/>
      <c r="I39" s="31"/>
      <c r="J39" s="31"/>
      <c r="K39" s="31"/>
      <c r="L39" s="31"/>
    </row>
    <row r="40" spans="1:12" ht="10.35" customHeight="1">
      <c r="A40" s="35">
        <f t="shared" si="4"/>
        <v>38473</v>
      </c>
      <c r="B40" s="33" t="str">
        <f>IF(TEXT(A38,"ggg")=TEXT(A40,"ggg"),"",TEXT(A40,"ggg"))</f>
        <v/>
      </c>
      <c r="C40" s="34" t="str">
        <f t="shared" si="5"/>
        <v>17</v>
      </c>
      <c r="D40" s="34" t="str">
        <f>IF(TEXT(A38,"ggg")=TEXT(A40,"ggg"),"","年")</f>
        <v/>
      </c>
      <c r="E40" s="19"/>
      <c r="F40" s="31">
        <v>36260</v>
      </c>
      <c r="G40" s="31">
        <v>38899</v>
      </c>
      <c r="H40" s="31">
        <v>30059</v>
      </c>
      <c r="I40" s="31">
        <v>10</v>
      </c>
      <c r="J40" s="31" t="s">
        <v>18</v>
      </c>
      <c r="K40" s="31">
        <v>407</v>
      </c>
      <c r="L40" s="31">
        <v>457</v>
      </c>
    </row>
    <row r="41" spans="1:12" ht="10.35" customHeight="1">
      <c r="A41" s="35">
        <f t="shared" si="4"/>
        <v>38838</v>
      </c>
      <c r="B41" s="33" t="str">
        <f t="shared" si="6"/>
        <v/>
      </c>
      <c r="C41" s="34" t="str">
        <f t="shared" si="5"/>
        <v>18</v>
      </c>
      <c r="D41" s="34" t="str">
        <f t="shared" si="7"/>
        <v/>
      </c>
      <c r="E41" s="19"/>
      <c r="F41" s="31">
        <v>33576</v>
      </c>
      <c r="G41" s="31">
        <v>35766</v>
      </c>
      <c r="H41" s="31">
        <v>27821</v>
      </c>
      <c r="I41" s="31">
        <v>19</v>
      </c>
      <c r="J41" s="31" t="s">
        <v>18</v>
      </c>
      <c r="K41" s="31">
        <v>280</v>
      </c>
      <c r="L41" s="31">
        <v>339</v>
      </c>
    </row>
    <row r="42" spans="1:12" ht="10.35" customHeight="1">
      <c r="A42" s="35">
        <f t="shared" si="4"/>
        <v>39203</v>
      </c>
      <c r="B42" s="33" t="str">
        <f t="shared" si="6"/>
        <v/>
      </c>
      <c r="C42" s="34" t="str">
        <f t="shared" si="5"/>
        <v>19</v>
      </c>
      <c r="D42" s="34" t="str">
        <f t="shared" si="7"/>
        <v/>
      </c>
      <c r="E42" s="19"/>
      <c r="F42" s="31">
        <v>30554</v>
      </c>
      <c r="G42" s="31">
        <v>32641</v>
      </c>
      <c r="H42" s="31">
        <v>25718</v>
      </c>
      <c r="I42" s="31">
        <v>11</v>
      </c>
      <c r="J42" s="31" t="s">
        <v>18</v>
      </c>
      <c r="K42" s="31">
        <v>243</v>
      </c>
      <c r="L42" s="31">
        <v>293</v>
      </c>
    </row>
    <row r="43" spans="1:12" ht="10.35" customHeight="1">
      <c r="A43" s="35">
        <f t="shared" si="4"/>
        <v>39569</v>
      </c>
      <c r="B43" s="33" t="str">
        <f t="shared" si="6"/>
        <v/>
      </c>
      <c r="C43" s="34" t="str">
        <f t="shared" si="5"/>
        <v>20</v>
      </c>
      <c r="D43" s="34" t="str">
        <f t="shared" si="7"/>
        <v/>
      </c>
      <c r="E43" s="19"/>
      <c r="F43" s="31">
        <v>27169</v>
      </c>
      <c r="G43" s="31">
        <v>29370</v>
      </c>
      <c r="H43" s="31">
        <v>23498</v>
      </c>
      <c r="I43" s="31">
        <v>8</v>
      </c>
      <c r="J43" s="31" t="s">
        <v>18</v>
      </c>
      <c r="K43" s="31">
        <v>191</v>
      </c>
      <c r="L43" s="31">
        <v>340</v>
      </c>
    </row>
    <row r="44" spans="1:12" ht="10.35" customHeight="1">
      <c r="A44" s="35">
        <f>DATE(YEAR(A46)-1,5,1)</f>
        <v>39934</v>
      </c>
      <c r="B44" s="33" t="str">
        <f t="shared" si="6"/>
        <v/>
      </c>
      <c r="C44" s="34" t="str">
        <f t="shared" si="5"/>
        <v>21</v>
      </c>
      <c r="D44" s="34" t="str">
        <f t="shared" si="7"/>
        <v/>
      </c>
      <c r="E44" s="19"/>
      <c r="F44" s="31">
        <v>26094</v>
      </c>
      <c r="G44" s="31">
        <v>26928</v>
      </c>
      <c r="H44" s="31">
        <v>22645</v>
      </c>
      <c r="I44" s="31">
        <v>13</v>
      </c>
      <c r="J44" s="31" t="s">
        <v>18</v>
      </c>
      <c r="K44" s="31">
        <v>161</v>
      </c>
      <c r="L44" s="31">
        <v>288</v>
      </c>
    </row>
    <row r="45" spans="1:12" ht="10.35" customHeight="1">
      <c r="A45" s="35"/>
      <c r="B45" s="33"/>
      <c r="C45" s="34"/>
      <c r="D45" s="34"/>
      <c r="E45" s="19"/>
      <c r="F45" s="31"/>
      <c r="G45" s="31"/>
      <c r="H45" s="31"/>
      <c r="I45" s="31"/>
      <c r="J45" s="31"/>
      <c r="K45" s="31"/>
      <c r="L45" s="31"/>
    </row>
    <row r="46" spans="1:12" ht="10.35" customHeight="1">
      <c r="A46" s="35">
        <f t="shared" si="4"/>
        <v>40299</v>
      </c>
      <c r="B46" s="33" t="str">
        <f>IF(TEXT(A44,"ggg")=TEXT(A46,"ggg"),"",TEXT(A46,"ggg"))</f>
        <v/>
      </c>
      <c r="C46" s="34" t="str">
        <f t="shared" si="5"/>
        <v>22</v>
      </c>
      <c r="D46" s="34" t="str">
        <f>IF(TEXT(A44,"ggg")=TEXT(A46,"ggg"),"","年")</f>
        <v/>
      </c>
      <c r="E46" s="19"/>
      <c r="F46" s="31">
        <v>25525</v>
      </c>
      <c r="G46" s="31">
        <v>26090</v>
      </c>
      <c r="H46" s="31">
        <v>22061</v>
      </c>
      <c r="I46" s="31">
        <v>17</v>
      </c>
      <c r="J46" s="31" t="s">
        <v>18</v>
      </c>
      <c r="K46" s="31">
        <v>167</v>
      </c>
      <c r="L46" s="31">
        <v>279</v>
      </c>
    </row>
    <row r="47" spans="1:12" ht="10.35" customHeight="1">
      <c r="A47" s="35">
        <f t="shared" si="4"/>
        <v>40664</v>
      </c>
      <c r="B47" s="33" t="str">
        <f t="shared" si="6"/>
        <v/>
      </c>
      <c r="C47" s="34" t="str">
        <f t="shared" si="5"/>
        <v>23</v>
      </c>
      <c r="D47" s="34" t="str">
        <f t="shared" si="7"/>
        <v/>
      </c>
      <c r="E47" s="19"/>
      <c r="F47" s="31">
        <v>23580</v>
      </c>
      <c r="G47" s="31">
        <v>24969</v>
      </c>
      <c r="H47" s="31">
        <v>20662</v>
      </c>
      <c r="I47" s="31">
        <v>7</v>
      </c>
      <c r="J47" s="31" t="s">
        <v>18</v>
      </c>
      <c r="K47" s="31">
        <v>136</v>
      </c>
      <c r="L47" s="31">
        <v>293</v>
      </c>
    </row>
    <row r="48" spans="1:12" ht="10.35" customHeight="1">
      <c r="A48" s="35">
        <f t="shared" si="4"/>
        <v>41030</v>
      </c>
      <c r="B48" s="33" t="str">
        <f t="shared" si="6"/>
        <v/>
      </c>
      <c r="C48" s="34" t="str">
        <f t="shared" si="5"/>
        <v>24</v>
      </c>
      <c r="D48" s="34" t="str">
        <f t="shared" si="7"/>
        <v/>
      </c>
      <c r="E48" s="19"/>
      <c r="F48" s="31">
        <v>22557</v>
      </c>
      <c r="G48" s="31">
        <v>23678</v>
      </c>
      <c r="H48" s="31">
        <v>19533</v>
      </c>
      <c r="I48" s="31">
        <v>4</v>
      </c>
      <c r="J48" s="31" t="s">
        <v>18</v>
      </c>
      <c r="K48" s="31">
        <v>149</v>
      </c>
      <c r="L48" s="31">
        <v>223</v>
      </c>
    </row>
    <row r="49" spans="1:12" ht="10.35" customHeight="1">
      <c r="A49" s="35">
        <f t="shared" si="4"/>
        <v>41395</v>
      </c>
      <c r="B49" s="33" t="str">
        <f t="shared" si="6"/>
        <v/>
      </c>
      <c r="C49" s="34" t="str">
        <f t="shared" si="5"/>
        <v>25</v>
      </c>
      <c r="D49" s="34" t="str">
        <f t="shared" si="7"/>
        <v/>
      </c>
      <c r="E49" s="19"/>
      <c r="F49" s="31">
        <v>20811</v>
      </c>
      <c r="G49" s="31">
        <v>21680</v>
      </c>
      <c r="H49" s="31">
        <v>18663</v>
      </c>
      <c r="I49" s="31">
        <v>6</v>
      </c>
      <c r="J49" s="31" t="s">
        <v>18</v>
      </c>
      <c r="K49" s="31">
        <v>144</v>
      </c>
      <c r="L49" s="31">
        <v>232</v>
      </c>
    </row>
    <row r="50" spans="1:12" ht="10.35" customHeight="1">
      <c r="A50" s="35">
        <f>DATE(YEAR(A52)-1,5,1)</f>
        <v>41760</v>
      </c>
      <c r="B50" s="33" t="str">
        <f t="shared" si="6"/>
        <v/>
      </c>
      <c r="C50" s="34" t="str">
        <f t="shared" si="5"/>
        <v>26</v>
      </c>
      <c r="D50" s="34" t="str">
        <f t="shared" si="7"/>
        <v/>
      </c>
      <c r="E50" s="19"/>
      <c r="F50" s="31">
        <v>19599</v>
      </c>
      <c r="G50" s="31">
        <v>20785</v>
      </c>
      <c r="H50" s="31">
        <v>17480</v>
      </c>
      <c r="I50" s="31">
        <v>2</v>
      </c>
      <c r="J50" s="31" t="s">
        <v>18</v>
      </c>
      <c r="K50" s="31">
        <v>117</v>
      </c>
      <c r="L50" s="31">
        <v>219</v>
      </c>
    </row>
    <row r="51" spans="1:12" ht="10.35" customHeight="1">
      <c r="A51" s="35"/>
      <c r="B51" s="33"/>
      <c r="C51" s="34"/>
      <c r="D51" s="34"/>
      <c r="E51" s="19"/>
      <c r="F51" s="31"/>
      <c r="G51" s="31"/>
      <c r="H51" s="31"/>
      <c r="I51" s="31"/>
      <c r="J51" s="31"/>
      <c r="K51" s="31"/>
      <c r="L51" s="31"/>
    </row>
    <row r="52" spans="1:12" ht="10.35" customHeight="1">
      <c r="A52" s="35">
        <f t="shared" si="4"/>
        <v>42125</v>
      </c>
      <c r="B52" s="33" t="str">
        <f>IF(TEXT(A50,"ggg")=TEXT(A52,"ggg"),"",TEXT(A52,"ggg"))</f>
        <v/>
      </c>
      <c r="C52" s="34" t="str">
        <f t="shared" si="5"/>
        <v>27</v>
      </c>
      <c r="D52" s="34" t="str">
        <f>IF(TEXT(A50,"ggg")=TEXT(A52,"ggg"),"","年")</f>
        <v/>
      </c>
      <c r="E52" s="19"/>
      <c r="F52" s="31">
        <v>18202</v>
      </c>
      <c r="G52" s="31">
        <v>19578</v>
      </c>
      <c r="H52" s="31">
        <v>16107</v>
      </c>
      <c r="I52" s="31">
        <v>3</v>
      </c>
      <c r="J52" s="31" t="s">
        <v>18</v>
      </c>
      <c r="K52" s="31">
        <v>99</v>
      </c>
      <c r="L52" s="31">
        <v>206</v>
      </c>
    </row>
    <row r="53" spans="1:12" ht="10.35" customHeight="1">
      <c r="A53" s="35">
        <f t="shared" si="4"/>
        <v>42491</v>
      </c>
      <c r="B53" s="33" t="str">
        <f t="shared" si="6"/>
        <v/>
      </c>
      <c r="C53" s="34" t="str">
        <f t="shared" si="5"/>
        <v>28</v>
      </c>
      <c r="D53" s="34" t="str">
        <f t="shared" si="7"/>
        <v/>
      </c>
      <c r="E53" s="19"/>
      <c r="F53" s="31">
        <v>16304</v>
      </c>
      <c r="G53" s="31">
        <v>17941</v>
      </c>
      <c r="H53" s="31">
        <v>14464</v>
      </c>
      <c r="I53" s="31">
        <v>6</v>
      </c>
      <c r="J53" s="31" t="s">
        <v>18</v>
      </c>
      <c r="K53" s="31">
        <v>89</v>
      </c>
      <c r="L53" s="31">
        <v>166</v>
      </c>
    </row>
    <row r="54" spans="1:12" ht="10.35" customHeight="1">
      <c r="A54" s="35">
        <f t="shared" si="4"/>
        <v>42856</v>
      </c>
      <c r="B54" s="33" t="str">
        <f t="shared" si="6"/>
        <v/>
      </c>
      <c r="C54" s="34" t="str">
        <f t="shared" si="5"/>
        <v>29</v>
      </c>
      <c r="D54" s="34" t="str">
        <f t="shared" si="7"/>
        <v/>
      </c>
      <c r="E54" s="19"/>
      <c r="F54" s="31">
        <v>14465</v>
      </c>
      <c r="G54" s="31">
        <v>16100</v>
      </c>
      <c r="H54" s="31">
        <v>12833</v>
      </c>
      <c r="I54" s="31">
        <v>1</v>
      </c>
      <c r="J54" s="31" t="s">
        <v>18</v>
      </c>
      <c r="K54" s="31">
        <v>84</v>
      </c>
      <c r="L54" s="31">
        <v>156</v>
      </c>
    </row>
    <row r="55" spans="1:12" ht="10.35" customHeight="1">
      <c r="A55" s="35">
        <f t="shared" si="4"/>
        <v>43221</v>
      </c>
      <c r="B55" s="33" t="str">
        <f t="shared" si="6"/>
        <v/>
      </c>
      <c r="C55" s="34" t="str">
        <f t="shared" si="5"/>
        <v>30</v>
      </c>
      <c r="D55" s="34" t="str">
        <f t="shared" si="7"/>
        <v/>
      </c>
      <c r="E55" s="19"/>
      <c r="F55" s="31">
        <v>12945</v>
      </c>
      <c r="G55" s="31">
        <v>14131</v>
      </c>
      <c r="H55" s="31">
        <v>11645</v>
      </c>
      <c r="I55" s="31">
        <v>2</v>
      </c>
      <c r="J55" s="31" t="s">
        <v>18</v>
      </c>
      <c r="K55" s="31">
        <v>67</v>
      </c>
      <c r="L55" s="31">
        <v>129</v>
      </c>
    </row>
    <row r="56" spans="1:12" ht="10.35" customHeight="1">
      <c r="A56" s="35">
        <f>A31</f>
        <v>43586</v>
      </c>
      <c r="B56" s="33" t="str">
        <f t="shared" si="6"/>
        <v>令和</v>
      </c>
      <c r="C56" s="34" t="str">
        <f t="shared" si="5"/>
        <v>元</v>
      </c>
      <c r="D56" s="34" t="str">
        <f t="shared" si="7"/>
        <v>年</v>
      </c>
      <c r="E56" s="19"/>
      <c r="F56" s="31">
        <v>11827</v>
      </c>
      <c r="G56" s="31">
        <v>12742</v>
      </c>
      <c r="H56" s="31">
        <v>10727</v>
      </c>
      <c r="I56" s="31">
        <v>3</v>
      </c>
      <c r="J56" s="31" t="s">
        <v>18</v>
      </c>
      <c r="K56" s="31">
        <v>70</v>
      </c>
      <c r="L56" s="31">
        <v>130</v>
      </c>
    </row>
    <row r="57" spans="1:12" ht="10.35" customHeight="1">
      <c r="A57" s="35"/>
      <c r="B57" s="20"/>
      <c r="C57" s="20"/>
      <c r="D57" s="20"/>
      <c r="E57" s="19"/>
      <c r="F57" s="31"/>
      <c r="G57" s="31"/>
      <c r="H57" s="31"/>
      <c r="I57" s="31"/>
      <c r="J57" s="31"/>
      <c r="K57" s="31"/>
      <c r="L57" s="31"/>
    </row>
    <row r="58" spans="1:12" s="11" customFormat="1" ht="10.35" customHeight="1">
      <c r="A58" s="35"/>
      <c r="B58" s="37" t="s">
        <v>12</v>
      </c>
      <c r="C58" s="37"/>
      <c r="D58" s="37"/>
      <c r="E58" s="21"/>
      <c r="F58" s="31"/>
      <c r="G58" s="31"/>
      <c r="H58" s="31"/>
      <c r="I58" s="31"/>
      <c r="J58" s="31"/>
      <c r="K58" s="31"/>
      <c r="L58" s="31"/>
    </row>
    <row r="59" spans="1:12" ht="10.35" customHeight="1">
      <c r="A59" s="35">
        <f t="shared" ref="A59:A80" si="8">DATE(YEAR(A60)-1,5,1)</f>
        <v>36647</v>
      </c>
      <c r="B59" s="33" t="str">
        <f t="shared" ref="B59:B81" si="9">IF(TEXT(A58,"ggg")=TEXT(A59,"ggg"),"",TEXT(A59,"ggg"))</f>
        <v>平成</v>
      </c>
      <c r="C59" s="34" t="str">
        <f t="shared" ref="C59:C81" si="10">IF(TEXT(A59,"e")="1","元",TEXT(A59,"e"))</f>
        <v>12</v>
      </c>
      <c r="D59" s="34" t="str">
        <f t="shared" ref="D59:D81" si="11">IF(TEXT(A58,"ggg")=TEXT(A59,"ggg"),"","年")</f>
        <v>年</v>
      </c>
      <c r="E59" s="19"/>
      <c r="F59" s="31">
        <v>5357</v>
      </c>
      <c r="G59" s="31">
        <v>4799</v>
      </c>
      <c r="H59" s="31">
        <v>6977</v>
      </c>
      <c r="I59" s="31" t="s">
        <v>18</v>
      </c>
      <c r="J59" s="31" t="s">
        <v>18</v>
      </c>
      <c r="K59" s="31">
        <v>138</v>
      </c>
      <c r="L59" s="31">
        <v>286</v>
      </c>
    </row>
    <row r="60" spans="1:12" ht="10.35" customHeight="1">
      <c r="A60" s="35">
        <f t="shared" si="8"/>
        <v>37012</v>
      </c>
      <c r="B60" s="33" t="str">
        <f t="shared" si="9"/>
        <v/>
      </c>
      <c r="C60" s="34" t="str">
        <f t="shared" si="10"/>
        <v>13</v>
      </c>
      <c r="D60" s="34" t="str">
        <f t="shared" si="11"/>
        <v/>
      </c>
      <c r="E60" s="19"/>
      <c r="F60" s="31">
        <v>5788</v>
      </c>
      <c r="G60" s="31">
        <v>5397</v>
      </c>
      <c r="H60" s="31">
        <v>7371</v>
      </c>
      <c r="I60" s="31" t="s">
        <v>18</v>
      </c>
      <c r="J60" s="31" t="s">
        <v>18</v>
      </c>
      <c r="K60" s="31">
        <v>155</v>
      </c>
      <c r="L60" s="31">
        <v>312</v>
      </c>
    </row>
    <row r="61" spans="1:12" ht="10.35" customHeight="1">
      <c r="A61" s="35">
        <f t="shared" si="8"/>
        <v>37377</v>
      </c>
      <c r="B61" s="33" t="str">
        <f t="shared" si="9"/>
        <v/>
      </c>
      <c r="C61" s="34" t="str">
        <f t="shared" si="10"/>
        <v>14</v>
      </c>
      <c r="D61" s="34" t="str">
        <f t="shared" si="11"/>
        <v/>
      </c>
      <c r="E61" s="19"/>
      <c r="F61" s="31">
        <v>5848</v>
      </c>
      <c r="G61" s="31">
        <v>5620</v>
      </c>
      <c r="H61" s="31">
        <v>7608</v>
      </c>
      <c r="I61" s="31" t="s">
        <v>18</v>
      </c>
      <c r="J61" s="31" t="s">
        <v>18</v>
      </c>
      <c r="K61" s="31">
        <v>159</v>
      </c>
      <c r="L61" s="31">
        <v>318</v>
      </c>
    </row>
    <row r="62" spans="1:12" ht="10.35" customHeight="1">
      <c r="A62" s="35">
        <f t="shared" si="8"/>
        <v>37742</v>
      </c>
      <c r="B62" s="33" t="str">
        <f t="shared" si="9"/>
        <v/>
      </c>
      <c r="C62" s="34" t="str">
        <f t="shared" si="10"/>
        <v>15</v>
      </c>
      <c r="D62" s="34" t="str">
        <f t="shared" si="11"/>
        <v/>
      </c>
      <c r="E62" s="18"/>
      <c r="F62" s="31">
        <v>5587</v>
      </c>
      <c r="G62" s="31">
        <v>5731</v>
      </c>
      <c r="H62" s="31">
        <v>7450</v>
      </c>
      <c r="I62" s="31" t="s">
        <v>18</v>
      </c>
      <c r="J62" s="31" t="s">
        <v>18</v>
      </c>
      <c r="K62" s="31">
        <v>116</v>
      </c>
      <c r="L62" s="31">
        <v>281</v>
      </c>
    </row>
    <row r="63" spans="1:12" ht="10.35" customHeight="1">
      <c r="A63" s="35">
        <f>DATE(YEAR(A65)-1,5,1)</f>
        <v>38108</v>
      </c>
      <c r="B63" s="33" t="str">
        <f t="shared" si="9"/>
        <v/>
      </c>
      <c r="C63" s="34" t="str">
        <f t="shared" si="10"/>
        <v>16</v>
      </c>
      <c r="D63" s="34" t="str">
        <f t="shared" si="11"/>
        <v/>
      </c>
      <c r="E63" s="19"/>
      <c r="F63" s="31">
        <v>5436</v>
      </c>
      <c r="G63" s="31">
        <v>5876</v>
      </c>
      <c r="H63" s="31">
        <v>7009</v>
      </c>
      <c r="I63" s="31" t="s">
        <v>18</v>
      </c>
      <c r="J63" s="31" t="s">
        <v>18</v>
      </c>
      <c r="K63" s="31">
        <v>131</v>
      </c>
      <c r="L63" s="31">
        <v>243</v>
      </c>
    </row>
    <row r="64" spans="1:12" ht="10.35" customHeight="1">
      <c r="A64" s="35"/>
      <c r="B64" s="33"/>
      <c r="C64" s="34"/>
      <c r="D64" s="34"/>
      <c r="E64" s="19"/>
      <c r="F64" s="31"/>
      <c r="G64" s="31"/>
      <c r="H64" s="31"/>
      <c r="I64" s="31"/>
      <c r="J64" s="31"/>
      <c r="K64" s="31"/>
      <c r="L64" s="31"/>
    </row>
    <row r="65" spans="1:12" ht="10.35" customHeight="1">
      <c r="A65" s="35">
        <f t="shared" si="8"/>
        <v>38473</v>
      </c>
      <c r="B65" s="33" t="str">
        <f>IF(TEXT(A63,"ggg")=TEXT(A65,"ggg"),"",TEXT(A65,"ggg"))</f>
        <v/>
      </c>
      <c r="C65" s="34" t="str">
        <f t="shared" si="10"/>
        <v>17</v>
      </c>
      <c r="D65" s="34" t="str">
        <f>IF(TEXT(A63,"ggg")=TEXT(A65,"ggg"),"","年")</f>
        <v/>
      </c>
      <c r="E65" s="19"/>
      <c r="F65" s="31">
        <v>4886</v>
      </c>
      <c r="G65" s="31">
        <v>5540</v>
      </c>
      <c r="H65" s="31">
        <v>6353</v>
      </c>
      <c r="I65" s="31" t="s">
        <v>18</v>
      </c>
      <c r="J65" s="31" t="s">
        <v>18</v>
      </c>
      <c r="K65" s="31">
        <v>105</v>
      </c>
      <c r="L65" s="31">
        <v>204</v>
      </c>
    </row>
    <row r="66" spans="1:12" ht="10.35" customHeight="1">
      <c r="A66" s="35">
        <f t="shared" si="8"/>
        <v>38838</v>
      </c>
      <c r="B66" s="33" t="str">
        <f t="shared" si="9"/>
        <v/>
      </c>
      <c r="C66" s="34" t="str">
        <f t="shared" si="10"/>
        <v>18</v>
      </c>
      <c r="D66" s="34" t="str">
        <f t="shared" si="11"/>
        <v/>
      </c>
      <c r="E66" s="19"/>
      <c r="F66" s="31">
        <v>4711</v>
      </c>
      <c r="G66" s="31">
        <v>5135</v>
      </c>
      <c r="H66" s="31">
        <v>5919</v>
      </c>
      <c r="I66" s="31" t="s">
        <v>18</v>
      </c>
      <c r="J66" s="31" t="s">
        <v>18</v>
      </c>
      <c r="K66" s="31">
        <v>78</v>
      </c>
      <c r="L66" s="31">
        <v>143</v>
      </c>
    </row>
    <row r="67" spans="1:12" ht="10.35" customHeight="1">
      <c r="A67" s="35">
        <f t="shared" si="8"/>
        <v>39203</v>
      </c>
      <c r="B67" s="33" t="str">
        <f t="shared" si="9"/>
        <v/>
      </c>
      <c r="C67" s="34" t="str">
        <f t="shared" si="10"/>
        <v>19</v>
      </c>
      <c r="D67" s="34" t="str">
        <f t="shared" si="11"/>
        <v/>
      </c>
      <c r="E67" s="19"/>
      <c r="F67" s="31">
        <v>4344</v>
      </c>
      <c r="G67" s="31">
        <v>4648</v>
      </c>
      <c r="H67" s="31">
        <v>5607</v>
      </c>
      <c r="I67" s="31" t="s">
        <v>18</v>
      </c>
      <c r="J67" s="31" t="s">
        <v>18</v>
      </c>
      <c r="K67" s="31">
        <v>67</v>
      </c>
      <c r="L67" s="31">
        <v>135</v>
      </c>
    </row>
    <row r="68" spans="1:12" ht="10.35" customHeight="1">
      <c r="A68" s="35">
        <f t="shared" si="8"/>
        <v>39569</v>
      </c>
      <c r="B68" s="33" t="str">
        <f t="shared" si="9"/>
        <v/>
      </c>
      <c r="C68" s="34" t="str">
        <f t="shared" si="10"/>
        <v>20</v>
      </c>
      <c r="D68" s="34" t="str">
        <f t="shared" si="11"/>
        <v/>
      </c>
      <c r="E68" s="18"/>
      <c r="F68" s="31">
        <v>3994</v>
      </c>
      <c r="G68" s="31">
        <v>4138</v>
      </c>
      <c r="H68" s="31">
        <v>5455</v>
      </c>
      <c r="I68" s="31" t="s">
        <v>18</v>
      </c>
      <c r="J68" s="31" t="s">
        <v>18</v>
      </c>
      <c r="K68" s="31">
        <v>61</v>
      </c>
      <c r="L68" s="31">
        <v>125</v>
      </c>
    </row>
    <row r="69" spans="1:12" ht="10.35" customHeight="1">
      <c r="A69" s="35">
        <f>DATE(YEAR(A71)-1,5,1)</f>
        <v>39934</v>
      </c>
      <c r="B69" s="33" t="str">
        <f t="shared" si="9"/>
        <v/>
      </c>
      <c r="C69" s="34" t="str">
        <f t="shared" si="10"/>
        <v>21</v>
      </c>
      <c r="D69" s="34" t="str">
        <f t="shared" si="11"/>
        <v/>
      </c>
      <c r="E69" s="19"/>
      <c r="F69" s="31">
        <v>3869</v>
      </c>
      <c r="G69" s="31">
        <v>4060</v>
      </c>
      <c r="H69" s="31">
        <v>5259</v>
      </c>
      <c r="I69" s="31" t="s">
        <v>18</v>
      </c>
      <c r="J69" s="31" t="s">
        <v>18</v>
      </c>
      <c r="K69" s="31">
        <v>42</v>
      </c>
      <c r="L69" s="31">
        <v>127</v>
      </c>
    </row>
    <row r="70" spans="1:12" ht="10.35" customHeight="1">
      <c r="A70" s="35"/>
      <c r="B70" s="33"/>
      <c r="C70" s="34"/>
      <c r="D70" s="34"/>
      <c r="E70" s="19"/>
      <c r="F70" s="31"/>
      <c r="G70" s="31"/>
      <c r="H70" s="31"/>
      <c r="I70" s="31"/>
      <c r="J70" s="31"/>
      <c r="K70" s="31"/>
      <c r="L70" s="31"/>
    </row>
    <row r="71" spans="1:12" ht="10.35" customHeight="1">
      <c r="A71" s="35">
        <f t="shared" si="8"/>
        <v>40299</v>
      </c>
      <c r="B71" s="33" t="str">
        <f>IF(TEXT(A69,"ggg")=TEXT(A71,"ggg"),"",TEXT(A71,"ggg"))</f>
        <v/>
      </c>
      <c r="C71" s="34" t="str">
        <f t="shared" si="10"/>
        <v>22</v>
      </c>
      <c r="D71" s="34" t="str">
        <f>IF(TEXT(A69,"ggg")=TEXT(A71,"ggg"),"","年")</f>
        <v/>
      </c>
      <c r="E71" s="19"/>
      <c r="F71" s="31">
        <v>3883</v>
      </c>
      <c r="G71" s="31">
        <v>4020</v>
      </c>
      <c r="H71" s="31">
        <v>5117</v>
      </c>
      <c r="I71" s="31" t="s">
        <v>18</v>
      </c>
      <c r="J71" s="31" t="s">
        <v>18</v>
      </c>
      <c r="K71" s="31">
        <v>46</v>
      </c>
      <c r="L71" s="31">
        <v>133</v>
      </c>
    </row>
    <row r="72" spans="1:12" ht="10.35" customHeight="1">
      <c r="A72" s="35">
        <f t="shared" si="8"/>
        <v>40664</v>
      </c>
      <c r="B72" s="33" t="str">
        <f t="shared" si="9"/>
        <v/>
      </c>
      <c r="C72" s="34" t="str">
        <f t="shared" si="10"/>
        <v>23</v>
      </c>
      <c r="D72" s="34" t="str">
        <f t="shared" si="11"/>
        <v/>
      </c>
      <c r="E72" s="19"/>
      <c r="F72" s="31">
        <v>3601</v>
      </c>
      <c r="G72" s="31">
        <v>3882</v>
      </c>
      <c r="H72" s="31">
        <v>4835</v>
      </c>
      <c r="I72" s="31" t="s">
        <v>18</v>
      </c>
      <c r="J72" s="31" t="s">
        <v>18</v>
      </c>
      <c r="K72" s="31">
        <v>47</v>
      </c>
      <c r="L72" s="31">
        <v>109</v>
      </c>
    </row>
    <row r="73" spans="1:12" ht="10.35" customHeight="1">
      <c r="A73" s="35">
        <f t="shared" si="8"/>
        <v>41030</v>
      </c>
      <c r="B73" s="33" t="str">
        <f t="shared" si="9"/>
        <v/>
      </c>
      <c r="C73" s="34" t="str">
        <f t="shared" si="10"/>
        <v>24</v>
      </c>
      <c r="D73" s="34" t="str">
        <f t="shared" si="11"/>
        <v/>
      </c>
      <c r="E73" s="18"/>
      <c r="F73" s="31">
        <v>3421</v>
      </c>
      <c r="G73" s="31">
        <v>3681</v>
      </c>
      <c r="H73" s="31">
        <v>4573</v>
      </c>
      <c r="I73" s="31" t="s">
        <v>18</v>
      </c>
      <c r="J73" s="31" t="s">
        <v>18</v>
      </c>
      <c r="K73" s="31">
        <v>53</v>
      </c>
      <c r="L73" s="31">
        <v>82</v>
      </c>
    </row>
    <row r="74" spans="1:12" ht="10.35" customHeight="1">
      <c r="A74" s="35">
        <f t="shared" si="8"/>
        <v>41395</v>
      </c>
      <c r="B74" s="33" t="str">
        <f t="shared" si="9"/>
        <v/>
      </c>
      <c r="C74" s="34" t="str">
        <f t="shared" si="10"/>
        <v>25</v>
      </c>
      <c r="D74" s="34" t="str">
        <f t="shared" si="11"/>
        <v/>
      </c>
      <c r="E74" s="18"/>
      <c r="F74" s="31">
        <v>3428</v>
      </c>
      <c r="G74" s="31">
        <v>3354</v>
      </c>
      <c r="H74" s="31">
        <v>4645</v>
      </c>
      <c r="I74" s="31" t="s">
        <v>18</v>
      </c>
      <c r="J74" s="31" t="s">
        <v>18</v>
      </c>
      <c r="K74" s="31">
        <v>38</v>
      </c>
      <c r="L74" s="31">
        <v>106</v>
      </c>
    </row>
    <row r="75" spans="1:12" s="23" customFormat="1" ht="11.25" customHeight="1">
      <c r="A75" s="35">
        <f>DATE(YEAR(A77)-1,5,1)</f>
        <v>41760</v>
      </c>
      <c r="B75" s="33" t="str">
        <f t="shared" si="9"/>
        <v/>
      </c>
      <c r="C75" s="34" t="str">
        <f t="shared" si="10"/>
        <v>26</v>
      </c>
      <c r="D75" s="34" t="str">
        <f t="shared" si="11"/>
        <v/>
      </c>
      <c r="E75" s="22"/>
      <c r="F75" s="31">
        <v>3122</v>
      </c>
      <c r="G75" s="31">
        <v>3312</v>
      </c>
      <c r="H75" s="31">
        <v>4454</v>
      </c>
      <c r="I75" s="31" t="s">
        <v>18</v>
      </c>
      <c r="J75" s="31" t="s">
        <v>18</v>
      </c>
      <c r="K75" s="31">
        <v>42</v>
      </c>
      <c r="L75" s="31">
        <v>107</v>
      </c>
    </row>
    <row r="76" spans="1:12" s="23" customFormat="1" ht="10.35" customHeight="1">
      <c r="A76" s="35"/>
      <c r="B76" s="33"/>
      <c r="C76" s="34"/>
      <c r="D76" s="34"/>
      <c r="E76" s="22"/>
      <c r="F76" s="31"/>
      <c r="G76" s="31"/>
      <c r="H76" s="31"/>
      <c r="I76" s="31"/>
      <c r="J76" s="31"/>
      <c r="K76" s="31"/>
      <c r="L76" s="31"/>
    </row>
    <row r="77" spans="1:12" s="23" customFormat="1" ht="11.1" customHeight="1">
      <c r="A77" s="35">
        <f t="shared" si="8"/>
        <v>42125</v>
      </c>
      <c r="B77" s="33" t="str">
        <f>IF(TEXT(A75,"ggg")=TEXT(A77,"ggg"),"",TEXT(A77,"ggg"))</f>
        <v/>
      </c>
      <c r="C77" s="34" t="str">
        <f t="shared" si="10"/>
        <v>27</v>
      </c>
      <c r="D77" s="34" t="str">
        <f>IF(TEXT(A75,"ggg")=TEXT(A77,"ggg"),"","年")</f>
        <v/>
      </c>
      <c r="E77" s="24"/>
      <c r="F77" s="31">
        <v>2871</v>
      </c>
      <c r="G77" s="31">
        <v>3250</v>
      </c>
      <c r="H77" s="31">
        <v>4077</v>
      </c>
      <c r="I77" s="31" t="s">
        <v>18</v>
      </c>
      <c r="J77" s="31" t="s">
        <v>18</v>
      </c>
      <c r="K77" s="31">
        <v>38</v>
      </c>
      <c r="L77" s="31">
        <v>91</v>
      </c>
    </row>
    <row r="78" spans="1:12" s="23" customFormat="1" ht="11.1" customHeight="1">
      <c r="A78" s="35">
        <f t="shared" si="8"/>
        <v>42491</v>
      </c>
      <c r="B78" s="33" t="str">
        <f t="shared" si="9"/>
        <v/>
      </c>
      <c r="C78" s="34" t="str">
        <f t="shared" si="10"/>
        <v>28</v>
      </c>
      <c r="D78" s="34" t="str">
        <f t="shared" si="11"/>
        <v/>
      </c>
      <c r="E78" s="24"/>
      <c r="F78" s="31">
        <v>2743</v>
      </c>
      <c r="G78" s="31">
        <v>3169</v>
      </c>
      <c r="H78" s="31">
        <v>3650</v>
      </c>
      <c r="I78" s="31" t="s">
        <v>18</v>
      </c>
      <c r="J78" s="31" t="s">
        <v>18</v>
      </c>
      <c r="K78" s="31">
        <v>31</v>
      </c>
      <c r="L78" s="31">
        <v>61</v>
      </c>
    </row>
    <row r="79" spans="1:12" s="23" customFormat="1" ht="11.1" customHeight="1">
      <c r="A79" s="35">
        <f t="shared" si="8"/>
        <v>42856</v>
      </c>
      <c r="B79" s="33" t="str">
        <f t="shared" si="9"/>
        <v/>
      </c>
      <c r="C79" s="34" t="str">
        <f t="shared" si="10"/>
        <v>29</v>
      </c>
      <c r="D79" s="34" t="str">
        <f t="shared" si="11"/>
        <v/>
      </c>
      <c r="E79" s="24"/>
      <c r="F79" s="31">
        <v>2469</v>
      </c>
      <c r="G79" s="31">
        <v>2859</v>
      </c>
      <c r="H79" s="31">
        <v>3262</v>
      </c>
      <c r="I79" s="31" t="s">
        <v>18</v>
      </c>
      <c r="J79" s="31" t="s">
        <v>18</v>
      </c>
      <c r="K79" s="31">
        <v>27</v>
      </c>
      <c r="L79" s="31">
        <v>57</v>
      </c>
    </row>
    <row r="80" spans="1:12" s="23" customFormat="1" ht="11.1" customHeight="1">
      <c r="A80" s="35">
        <f t="shared" si="8"/>
        <v>43221</v>
      </c>
      <c r="B80" s="33" t="str">
        <f t="shared" si="9"/>
        <v/>
      </c>
      <c r="C80" s="34" t="str">
        <f t="shared" si="10"/>
        <v>30</v>
      </c>
      <c r="D80" s="34" t="str">
        <f t="shared" si="11"/>
        <v/>
      </c>
      <c r="E80" s="24"/>
      <c r="F80" s="31">
        <v>2146</v>
      </c>
      <c r="G80" s="31">
        <v>2672</v>
      </c>
      <c r="H80" s="31">
        <v>2736</v>
      </c>
      <c r="I80" s="31" t="s">
        <v>18</v>
      </c>
      <c r="J80" s="31" t="s">
        <v>18</v>
      </c>
      <c r="K80" s="31">
        <v>21</v>
      </c>
      <c r="L80" s="31">
        <v>57</v>
      </c>
    </row>
    <row r="81" spans="1:12" s="23" customFormat="1" ht="11.1" customHeight="1">
      <c r="A81" s="35">
        <f>A31</f>
        <v>43586</v>
      </c>
      <c r="B81" s="33" t="str">
        <f t="shared" si="9"/>
        <v>令和</v>
      </c>
      <c r="C81" s="34" t="str">
        <f t="shared" si="10"/>
        <v>元</v>
      </c>
      <c r="D81" s="34" t="str">
        <f t="shared" si="11"/>
        <v>年</v>
      </c>
      <c r="E81" s="24"/>
      <c r="F81" s="31">
        <v>2053</v>
      </c>
      <c r="G81" s="31">
        <v>2292</v>
      </c>
      <c r="H81" s="31">
        <v>2496</v>
      </c>
      <c r="I81" s="31" t="s">
        <v>18</v>
      </c>
      <c r="J81" s="31" t="s">
        <v>18</v>
      </c>
      <c r="K81" s="31">
        <v>15</v>
      </c>
      <c r="L81" s="31">
        <v>40</v>
      </c>
    </row>
    <row r="82" spans="1:12" s="23" customFormat="1" ht="11.1" customHeight="1">
      <c r="A82" s="35"/>
      <c r="B82" s="25"/>
      <c r="C82" s="25"/>
      <c r="D82" s="25"/>
      <c r="E82" s="24"/>
      <c r="F82" s="31"/>
      <c r="G82" s="31"/>
      <c r="H82" s="31"/>
      <c r="I82" s="31"/>
      <c r="J82" s="31"/>
      <c r="K82" s="31"/>
      <c r="L82" s="31"/>
    </row>
    <row r="83" spans="1:12" s="11" customFormat="1" ht="11.1" customHeight="1">
      <c r="A83" s="35"/>
      <c r="B83" s="36" t="s">
        <v>13</v>
      </c>
      <c r="C83" s="36"/>
      <c r="D83" s="36"/>
      <c r="E83" s="10"/>
      <c r="F83" s="31"/>
      <c r="G83" s="31"/>
      <c r="H83" s="31"/>
      <c r="I83" s="31"/>
      <c r="J83" s="31"/>
      <c r="K83" s="31"/>
      <c r="L83" s="31"/>
    </row>
    <row r="84" spans="1:12" s="23" customFormat="1" ht="11.1" customHeight="1">
      <c r="A84" s="35">
        <f t="shared" ref="A84:A105" si="12">DATE(YEAR(A85)-1,5,1)</f>
        <v>36647</v>
      </c>
      <c r="B84" s="33" t="str">
        <f>TEXT(A84,"ggg")</f>
        <v>平成</v>
      </c>
      <c r="C84" s="34" t="str">
        <f t="shared" ref="C84:C106" si="13">IF(TEXT(A84,"e")="1","元",TEXT(A84,"e"))</f>
        <v>12</v>
      </c>
      <c r="D84" s="34" t="s">
        <v>17</v>
      </c>
      <c r="E84" s="24"/>
      <c r="F84" s="31">
        <v>13254</v>
      </c>
      <c r="G84" s="31">
        <v>12958</v>
      </c>
      <c r="H84" s="31">
        <v>6625</v>
      </c>
      <c r="I84" s="31" t="s">
        <v>18</v>
      </c>
      <c r="J84" s="31" t="s">
        <v>18</v>
      </c>
      <c r="K84" s="31">
        <v>784</v>
      </c>
      <c r="L84" s="31">
        <v>112</v>
      </c>
    </row>
    <row r="85" spans="1:12" s="23" customFormat="1" ht="11.1" customHeight="1">
      <c r="A85" s="35">
        <f t="shared" si="12"/>
        <v>37012</v>
      </c>
      <c r="B85" s="33" t="str">
        <f t="shared" ref="B85:B106" si="14">IF(TEXT(A84,"ggg")=TEXT(A85,"ggg"),"",TEXT(A85,"ggg"))</f>
        <v/>
      </c>
      <c r="C85" s="34" t="str">
        <f t="shared" si="13"/>
        <v>13</v>
      </c>
      <c r="D85" s="34" t="str">
        <f t="shared" ref="D85:D106" si="15">IF(TEXT(A84,"ggg")=TEXT(A85,"ggg"),"","年")</f>
        <v/>
      </c>
      <c r="E85" s="24"/>
      <c r="F85" s="31">
        <v>14423</v>
      </c>
      <c r="G85" s="31">
        <v>13906</v>
      </c>
      <c r="H85" s="31">
        <v>7130</v>
      </c>
      <c r="I85" s="31" t="s">
        <v>18</v>
      </c>
      <c r="J85" s="31" t="s">
        <v>18</v>
      </c>
      <c r="K85" s="31">
        <v>743</v>
      </c>
      <c r="L85" s="31">
        <v>178</v>
      </c>
    </row>
    <row r="86" spans="1:12" s="23" customFormat="1" ht="11.1" customHeight="1">
      <c r="A86" s="35">
        <f t="shared" si="12"/>
        <v>37377</v>
      </c>
      <c r="B86" s="33" t="str">
        <f t="shared" si="14"/>
        <v/>
      </c>
      <c r="C86" s="34" t="str">
        <f t="shared" si="13"/>
        <v>14</v>
      </c>
      <c r="D86" s="34" t="str">
        <f t="shared" si="15"/>
        <v/>
      </c>
      <c r="E86" s="24"/>
      <c r="F86" s="31">
        <v>15318</v>
      </c>
      <c r="G86" s="31">
        <v>14697</v>
      </c>
      <c r="H86" s="31">
        <v>7749</v>
      </c>
      <c r="I86" s="31" t="s">
        <v>18</v>
      </c>
      <c r="J86" s="31" t="s">
        <v>18</v>
      </c>
      <c r="K86" s="31">
        <v>754</v>
      </c>
      <c r="L86" s="31">
        <v>183</v>
      </c>
    </row>
    <row r="87" spans="1:12" s="23" customFormat="1" ht="11.1" customHeight="1">
      <c r="A87" s="35">
        <f t="shared" si="12"/>
        <v>37742</v>
      </c>
      <c r="B87" s="33" t="str">
        <f t="shared" si="14"/>
        <v/>
      </c>
      <c r="C87" s="34" t="str">
        <f t="shared" si="13"/>
        <v>15</v>
      </c>
      <c r="D87" s="34" t="str">
        <f t="shared" si="15"/>
        <v/>
      </c>
      <c r="E87" s="24"/>
      <c r="F87" s="31">
        <v>15784</v>
      </c>
      <c r="G87" s="31">
        <v>15576</v>
      </c>
      <c r="H87" s="31">
        <v>7949</v>
      </c>
      <c r="I87" s="31" t="s">
        <v>18</v>
      </c>
      <c r="J87" s="31" t="s">
        <v>18</v>
      </c>
      <c r="K87" s="31">
        <v>670</v>
      </c>
      <c r="L87" s="31">
        <v>184</v>
      </c>
    </row>
    <row r="88" spans="1:12" s="23" customFormat="1" ht="11.1" customHeight="1">
      <c r="A88" s="35">
        <f>DATE(YEAR(A90)-1,5,1)</f>
        <v>38108</v>
      </c>
      <c r="B88" s="33" t="str">
        <f t="shared" si="14"/>
        <v/>
      </c>
      <c r="C88" s="34" t="str">
        <f t="shared" si="13"/>
        <v>16</v>
      </c>
      <c r="D88" s="34" t="str">
        <f t="shared" si="15"/>
        <v/>
      </c>
      <c r="E88" s="24"/>
      <c r="F88" s="31">
        <v>16690</v>
      </c>
      <c r="G88" s="31">
        <v>16539</v>
      </c>
      <c r="H88" s="31">
        <v>8096</v>
      </c>
      <c r="I88" s="31" t="s">
        <v>18</v>
      </c>
      <c r="J88" s="31" t="s">
        <v>18</v>
      </c>
      <c r="K88" s="31">
        <v>647</v>
      </c>
      <c r="L88" s="31">
        <v>171</v>
      </c>
    </row>
    <row r="89" spans="1:12" s="23" customFormat="1" ht="10.35" customHeight="1">
      <c r="A89" s="35"/>
      <c r="B89" s="33"/>
      <c r="C89" s="34"/>
      <c r="D89" s="34"/>
      <c r="E89" s="24"/>
      <c r="F89" s="31"/>
      <c r="G89" s="31"/>
      <c r="H89" s="31"/>
      <c r="I89" s="31"/>
      <c r="J89" s="31"/>
      <c r="K89" s="31"/>
      <c r="L89" s="31"/>
    </row>
    <row r="90" spans="1:12" s="23" customFormat="1" ht="11.1" customHeight="1">
      <c r="A90" s="35">
        <f t="shared" si="12"/>
        <v>38473</v>
      </c>
      <c r="B90" s="33" t="str">
        <f>IF(TEXT(A88,"ggg")=TEXT(A90,"ggg"),"",TEXT(A90,"ggg"))</f>
        <v/>
      </c>
      <c r="C90" s="34" t="str">
        <f t="shared" si="13"/>
        <v>17</v>
      </c>
      <c r="D90" s="34" t="str">
        <f>IF(TEXT(A88,"ggg")=TEXT(A90,"ggg"),"","年")</f>
        <v/>
      </c>
      <c r="E90" s="24"/>
      <c r="F90" s="31">
        <v>16420</v>
      </c>
      <c r="G90" s="31">
        <v>16793</v>
      </c>
      <c r="H90" s="31">
        <v>7715</v>
      </c>
      <c r="I90" s="31" t="s">
        <v>18</v>
      </c>
      <c r="J90" s="31" t="s">
        <v>18</v>
      </c>
      <c r="K90" s="31">
        <v>574</v>
      </c>
      <c r="L90" s="31">
        <v>175</v>
      </c>
    </row>
    <row r="91" spans="1:12" s="23" customFormat="1" ht="11.1" customHeight="1">
      <c r="A91" s="35">
        <f t="shared" si="12"/>
        <v>38838</v>
      </c>
      <c r="B91" s="33" t="str">
        <f t="shared" si="14"/>
        <v/>
      </c>
      <c r="C91" s="34" t="str">
        <f t="shared" si="13"/>
        <v>18</v>
      </c>
      <c r="D91" s="34" t="str">
        <f t="shared" si="15"/>
        <v/>
      </c>
      <c r="E91" s="24"/>
      <c r="F91" s="31">
        <v>16081</v>
      </c>
      <c r="G91" s="31">
        <v>16496</v>
      </c>
      <c r="H91" s="31">
        <v>7304</v>
      </c>
      <c r="I91" s="31" t="s">
        <v>18</v>
      </c>
      <c r="J91" s="31" t="s">
        <v>18</v>
      </c>
      <c r="K91" s="31">
        <v>374</v>
      </c>
      <c r="L91" s="31">
        <v>114</v>
      </c>
    </row>
    <row r="92" spans="1:12" s="23" customFormat="1" ht="11.1" customHeight="1">
      <c r="A92" s="35">
        <f t="shared" si="12"/>
        <v>39203</v>
      </c>
      <c r="B92" s="33" t="str">
        <f t="shared" si="14"/>
        <v/>
      </c>
      <c r="C92" s="34" t="str">
        <f t="shared" si="13"/>
        <v>19</v>
      </c>
      <c r="D92" s="34" t="str">
        <f t="shared" si="15"/>
        <v/>
      </c>
      <c r="E92" s="24"/>
      <c r="F92" s="31">
        <v>15832</v>
      </c>
      <c r="G92" s="31">
        <v>16430</v>
      </c>
      <c r="H92" s="31">
        <v>6701</v>
      </c>
      <c r="I92" s="31" t="s">
        <v>18</v>
      </c>
      <c r="J92" s="31" t="s">
        <v>18</v>
      </c>
      <c r="K92" s="31">
        <v>284</v>
      </c>
      <c r="L92" s="31">
        <v>116</v>
      </c>
    </row>
    <row r="93" spans="1:12" s="23" customFormat="1" ht="11.1" customHeight="1">
      <c r="A93" s="35">
        <f t="shared" si="12"/>
        <v>39569</v>
      </c>
      <c r="B93" s="33" t="str">
        <f t="shared" si="14"/>
        <v/>
      </c>
      <c r="C93" s="34" t="str">
        <f t="shared" si="13"/>
        <v>20</v>
      </c>
      <c r="D93" s="34" t="str">
        <f t="shared" si="15"/>
        <v/>
      </c>
      <c r="E93" s="24"/>
      <c r="F93" s="31">
        <v>15840</v>
      </c>
      <c r="G93" s="31">
        <v>16054</v>
      </c>
      <c r="H93" s="31">
        <v>6489</v>
      </c>
      <c r="I93" s="31" t="s">
        <v>18</v>
      </c>
      <c r="J93" s="31" t="s">
        <v>18</v>
      </c>
      <c r="K93" s="31">
        <v>212</v>
      </c>
      <c r="L93" s="31">
        <v>133</v>
      </c>
    </row>
    <row r="94" spans="1:12" s="23" customFormat="1" ht="11.1" customHeight="1">
      <c r="A94" s="35">
        <f>DATE(YEAR(A96)-1,5,1)</f>
        <v>39934</v>
      </c>
      <c r="B94" s="33" t="str">
        <f t="shared" si="14"/>
        <v/>
      </c>
      <c r="C94" s="34" t="str">
        <f t="shared" si="13"/>
        <v>21</v>
      </c>
      <c r="D94" s="34" t="str">
        <f t="shared" si="15"/>
        <v/>
      </c>
      <c r="E94" s="24"/>
      <c r="F94" s="31">
        <v>14854</v>
      </c>
      <c r="G94" s="31">
        <v>15364</v>
      </c>
      <c r="H94" s="31">
        <v>5981</v>
      </c>
      <c r="I94" s="31" t="s">
        <v>18</v>
      </c>
      <c r="J94" s="31" t="s">
        <v>18</v>
      </c>
      <c r="K94" s="31">
        <v>167</v>
      </c>
      <c r="L94" s="31">
        <v>113</v>
      </c>
    </row>
    <row r="95" spans="1:12" s="23" customFormat="1" ht="10.35" customHeight="1">
      <c r="A95" s="35"/>
      <c r="B95" s="33"/>
      <c r="C95" s="34"/>
      <c r="D95" s="34"/>
      <c r="E95" s="24"/>
      <c r="F95" s="31"/>
      <c r="G95" s="31"/>
      <c r="H95" s="31"/>
      <c r="I95" s="31"/>
      <c r="J95" s="31"/>
      <c r="K95" s="31"/>
      <c r="L95" s="31"/>
    </row>
    <row r="96" spans="1:12" s="23" customFormat="1" ht="11.1" customHeight="1">
      <c r="A96" s="35">
        <f t="shared" si="12"/>
        <v>40299</v>
      </c>
      <c r="B96" s="33" t="str">
        <f>IF(TEXT(A94,"ggg")=TEXT(A96,"ggg"),"",TEXT(A96,"ggg"))</f>
        <v/>
      </c>
      <c r="C96" s="34" t="str">
        <f t="shared" si="13"/>
        <v>22</v>
      </c>
      <c r="D96" s="34" t="str">
        <f>IF(TEXT(A94,"ggg")=TEXT(A96,"ggg"),"","年")</f>
        <v/>
      </c>
      <c r="E96" s="24"/>
      <c r="F96" s="31">
        <v>14472</v>
      </c>
      <c r="G96" s="31">
        <v>14481</v>
      </c>
      <c r="H96" s="31">
        <v>5967</v>
      </c>
      <c r="I96" s="31" t="s">
        <v>18</v>
      </c>
      <c r="J96" s="31" t="s">
        <v>18</v>
      </c>
      <c r="K96" s="31">
        <v>152</v>
      </c>
      <c r="L96" s="31">
        <v>97</v>
      </c>
    </row>
    <row r="97" spans="1:12" s="23" customFormat="1" ht="11.1" customHeight="1">
      <c r="A97" s="35">
        <f t="shared" si="12"/>
        <v>40664</v>
      </c>
      <c r="B97" s="33" t="str">
        <f t="shared" si="14"/>
        <v/>
      </c>
      <c r="C97" s="34" t="str">
        <f t="shared" si="13"/>
        <v>23</v>
      </c>
      <c r="D97" s="34" t="str">
        <f t="shared" si="15"/>
        <v/>
      </c>
      <c r="E97" s="24"/>
      <c r="F97" s="31">
        <v>14620</v>
      </c>
      <c r="G97" s="31">
        <v>14599</v>
      </c>
      <c r="H97" s="31">
        <v>5988</v>
      </c>
      <c r="I97" s="31" t="s">
        <v>18</v>
      </c>
      <c r="J97" s="31" t="s">
        <v>18</v>
      </c>
      <c r="K97" s="31">
        <v>145</v>
      </c>
      <c r="L97" s="31">
        <v>46</v>
      </c>
    </row>
    <row r="98" spans="1:12" s="23" customFormat="1" ht="11.1" customHeight="1">
      <c r="A98" s="35">
        <f t="shared" si="12"/>
        <v>41030</v>
      </c>
      <c r="B98" s="33" t="str">
        <f t="shared" si="14"/>
        <v/>
      </c>
      <c r="C98" s="34" t="str">
        <f t="shared" si="13"/>
        <v>24</v>
      </c>
      <c r="D98" s="34" t="str">
        <f t="shared" si="15"/>
        <v/>
      </c>
      <c r="E98" s="24"/>
      <c r="F98" s="31">
        <v>14700</v>
      </c>
      <c r="G98" s="31">
        <v>14948</v>
      </c>
      <c r="H98" s="31">
        <v>5740</v>
      </c>
      <c r="I98" s="31" t="s">
        <v>18</v>
      </c>
      <c r="J98" s="31" t="s">
        <v>18</v>
      </c>
      <c r="K98" s="31">
        <v>156</v>
      </c>
      <c r="L98" s="31">
        <v>38</v>
      </c>
    </row>
    <row r="99" spans="1:12" s="23" customFormat="1" ht="11.1" customHeight="1">
      <c r="A99" s="35">
        <f t="shared" si="12"/>
        <v>41395</v>
      </c>
      <c r="B99" s="33" t="str">
        <f t="shared" si="14"/>
        <v/>
      </c>
      <c r="C99" s="34" t="str">
        <f t="shared" si="13"/>
        <v>25</v>
      </c>
      <c r="D99" s="34" t="str">
        <f t="shared" si="15"/>
        <v/>
      </c>
      <c r="E99" s="24"/>
      <c r="F99" s="31">
        <v>14623</v>
      </c>
      <c r="G99" s="31">
        <v>14751</v>
      </c>
      <c r="H99" s="31">
        <v>5614</v>
      </c>
      <c r="I99" s="31" t="s">
        <v>18</v>
      </c>
      <c r="J99" s="31" t="s">
        <v>18</v>
      </c>
      <c r="K99" s="31">
        <v>166</v>
      </c>
      <c r="L99" s="31">
        <v>44</v>
      </c>
    </row>
    <row r="100" spans="1:12" s="23" customFormat="1" ht="11.1" customHeight="1">
      <c r="A100" s="35">
        <f>DATE(YEAR(A102)-1,5,1)</f>
        <v>41760</v>
      </c>
      <c r="B100" s="33" t="str">
        <f t="shared" si="14"/>
        <v/>
      </c>
      <c r="C100" s="34" t="str">
        <f t="shared" si="13"/>
        <v>26</v>
      </c>
      <c r="D100" s="34" t="str">
        <f t="shared" si="15"/>
        <v/>
      </c>
      <c r="E100" s="24"/>
      <c r="F100" s="31">
        <v>13925</v>
      </c>
      <c r="G100" s="31">
        <v>14173</v>
      </c>
      <c r="H100" s="31">
        <v>5364</v>
      </c>
      <c r="I100" s="31" t="s">
        <v>18</v>
      </c>
      <c r="J100" s="31" t="s">
        <v>18</v>
      </c>
      <c r="K100" s="31">
        <v>157</v>
      </c>
      <c r="L100" s="31">
        <v>74</v>
      </c>
    </row>
    <row r="101" spans="1:12" s="23" customFormat="1" ht="10.35" customHeight="1">
      <c r="A101" s="35"/>
      <c r="B101" s="33"/>
      <c r="C101" s="34"/>
      <c r="D101" s="34"/>
      <c r="E101" s="24"/>
      <c r="F101" s="31"/>
      <c r="G101" s="31"/>
      <c r="H101" s="31"/>
      <c r="I101" s="31"/>
      <c r="J101" s="31"/>
      <c r="K101" s="31"/>
      <c r="L101" s="31"/>
    </row>
    <row r="102" spans="1:12" s="23" customFormat="1" ht="11.1" customHeight="1">
      <c r="A102" s="35">
        <f t="shared" si="12"/>
        <v>42125</v>
      </c>
      <c r="B102" s="33" t="str">
        <f>IF(TEXT(A100,"ggg")=TEXT(A102,"ggg"),"",TEXT(A102,"ggg"))</f>
        <v/>
      </c>
      <c r="C102" s="34" t="str">
        <f t="shared" si="13"/>
        <v>27</v>
      </c>
      <c r="D102" s="34" t="str">
        <f>IF(TEXT(A100,"ggg")=TEXT(A102,"ggg"),"","年")</f>
        <v/>
      </c>
      <c r="E102" s="24"/>
      <c r="F102" s="31">
        <v>13570</v>
      </c>
      <c r="G102" s="31">
        <v>13751</v>
      </c>
      <c r="H102" s="31">
        <v>5184</v>
      </c>
      <c r="I102" s="31" t="s">
        <v>18</v>
      </c>
      <c r="J102" s="31" t="s">
        <v>18</v>
      </c>
      <c r="K102" s="31">
        <v>132</v>
      </c>
      <c r="L102" s="31">
        <v>63</v>
      </c>
    </row>
    <row r="103" spans="1:12" s="23" customFormat="1" ht="11.1" customHeight="1">
      <c r="A103" s="35">
        <f t="shared" si="12"/>
        <v>42491</v>
      </c>
      <c r="B103" s="33" t="str">
        <f t="shared" si="14"/>
        <v/>
      </c>
      <c r="C103" s="34" t="str">
        <f t="shared" si="13"/>
        <v>28</v>
      </c>
      <c r="D103" s="34" t="str">
        <f t="shared" si="15"/>
        <v/>
      </c>
      <c r="E103" s="24"/>
      <c r="F103" s="31">
        <v>13260</v>
      </c>
      <c r="G103" s="31">
        <v>13506</v>
      </c>
      <c r="H103" s="31">
        <v>4935</v>
      </c>
      <c r="I103" s="31" t="s">
        <v>18</v>
      </c>
      <c r="J103" s="31" t="s">
        <v>18</v>
      </c>
      <c r="K103" s="31">
        <v>110</v>
      </c>
      <c r="L103" s="31">
        <v>65</v>
      </c>
    </row>
    <row r="104" spans="1:12" s="23" customFormat="1" ht="11.1" customHeight="1">
      <c r="A104" s="35">
        <f t="shared" si="12"/>
        <v>42856</v>
      </c>
      <c r="B104" s="33" t="str">
        <f t="shared" si="14"/>
        <v/>
      </c>
      <c r="C104" s="34" t="str">
        <f t="shared" si="13"/>
        <v>29</v>
      </c>
      <c r="D104" s="34" t="str">
        <f t="shared" si="15"/>
        <v/>
      </c>
      <c r="E104" s="24"/>
      <c r="F104" s="31">
        <v>12760</v>
      </c>
      <c r="G104" s="31">
        <v>12876</v>
      </c>
      <c r="H104" s="31">
        <v>4820</v>
      </c>
      <c r="I104" s="31" t="s">
        <v>18</v>
      </c>
      <c r="J104" s="31" t="s">
        <v>18</v>
      </c>
      <c r="K104" s="31">
        <v>112</v>
      </c>
      <c r="L104" s="31">
        <v>68</v>
      </c>
    </row>
    <row r="105" spans="1:12" s="23" customFormat="1" ht="11.1" customHeight="1">
      <c r="A105" s="35">
        <f t="shared" si="12"/>
        <v>43221</v>
      </c>
      <c r="B105" s="33" t="str">
        <f t="shared" si="14"/>
        <v/>
      </c>
      <c r="C105" s="34" t="str">
        <f t="shared" si="13"/>
        <v>30</v>
      </c>
      <c r="D105" s="34" t="str">
        <f t="shared" si="15"/>
        <v/>
      </c>
      <c r="E105" s="24"/>
      <c r="F105" s="31">
        <v>12299</v>
      </c>
      <c r="G105" s="31">
        <v>12388</v>
      </c>
      <c r="H105" s="31">
        <v>4731</v>
      </c>
      <c r="I105" s="31" t="s">
        <v>18</v>
      </c>
      <c r="J105" s="31" t="s">
        <v>18</v>
      </c>
      <c r="K105" s="31">
        <v>102</v>
      </c>
      <c r="L105" s="31">
        <v>85</v>
      </c>
    </row>
    <row r="106" spans="1:12" s="23" customFormat="1" ht="11.1" customHeight="1">
      <c r="A106" s="35">
        <f>A31</f>
        <v>43586</v>
      </c>
      <c r="B106" s="33" t="str">
        <f t="shared" si="14"/>
        <v>令和</v>
      </c>
      <c r="C106" s="34" t="str">
        <f t="shared" si="13"/>
        <v>元</v>
      </c>
      <c r="D106" s="34" t="str">
        <f t="shared" si="15"/>
        <v>年</v>
      </c>
      <c r="E106" s="24"/>
      <c r="F106" s="31">
        <v>11640</v>
      </c>
      <c r="G106" s="31">
        <v>11881</v>
      </c>
      <c r="H106" s="31">
        <v>4490</v>
      </c>
      <c r="I106" s="31" t="s">
        <v>18</v>
      </c>
      <c r="J106" s="31" t="s">
        <v>18</v>
      </c>
      <c r="K106" s="31">
        <v>105</v>
      </c>
      <c r="L106" s="31">
        <v>51</v>
      </c>
    </row>
    <row r="107" spans="1:12" s="23" customFormat="1" ht="11.1" customHeight="1">
      <c r="A107" s="35"/>
      <c r="B107" s="25"/>
      <c r="C107" s="25"/>
      <c r="D107" s="25"/>
      <c r="E107" s="26"/>
      <c r="F107" s="31"/>
      <c r="G107" s="31"/>
      <c r="H107" s="31"/>
      <c r="I107" s="31"/>
      <c r="J107" s="31"/>
      <c r="K107" s="31"/>
      <c r="L107" s="31"/>
    </row>
    <row r="108" spans="1:12" s="11" customFormat="1" ht="11.1" customHeight="1">
      <c r="A108" s="35"/>
      <c r="B108" s="36" t="s">
        <v>14</v>
      </c>
      <c r="C108" s="36"/>
      <c r="D108" s="36"/>
      <c r="E108" s="21"/>
      <c r="F108" s="31"/>
      <c r="G108" s="31"/>
      <c r="H108" s="31"/>
      <c r="I108" s="31"/>
      <c r="J108" s="31"/>
      <c r="K108" s="31"/>
      <c r="L108" s="31"/>
    </row>
    <row r="109" spans="1:12" s="23" customFormat="1" ht="11.1" customHeight="1">
      <c r="A109" s="35">
        <f t="shared" ref="A109:A130" si="16">DATE(YEAR(A110)-1,5,1)</f>
        <v>36647</v>
      </c>
      <c r="B109" s="33" t="str">
        <f>TEXT(A109,"ggg")</f>
        <v>平成</v>
      </c>
      <c r="C109" s="34" t="str">
        <f t="shared" ref="C109:C131" si="17">IF(TEXT(A109,"e")="1","元",TEXT(A109,"e"))</f>
        <v>12</v>
      </c>
      <c r="D109" s="34" t="s">
        <v>17</v>
      </c>
      <c r="E109" s="24"/>
      <c r="F109" s="31">
        <v>5683</v>
      </c>
      <c r="G109" s="31">
        <v>5188</v>
      </c>
      <c r="H109" s="31">
        <v>15593</v>
      </c>
      <c r="I109" s="31" t="s">
        <v>18</v>
      </c>
      <c r="J109" s="31">
        <v>606</v>
      </c>
      <c r="K109" s="31">
        <v>996</v>
      </c>
      <c r="L109" s="31">
        <v>592</v>
      </c>
    </row>
    <row r="110" spans="1:12" s="23" customFormat="1" ht="11.1" customHeight="1">
      <c r="A110" s="35">
        <f t="shared" si="16"/>
        <v>37012</v>
      </c>
      <c r="B110" s="33" t="str">
        <f t="shared" ref="B110:B131" si="18">IF(TEXT(A109,"ggg")=TEXT(A110,"ggg"),"",TEXT(A110,"ggg"))</f>
        <v/>
      </c>
      <c r="C110" s="34" t="str">
        <f t="shared" si="17"/>
        <v>13</v>
      </c>
      <c r="D110" s="34" t="str">
        <f t="shared" ref="D110:D131" si="19">IF(TEXT(A109,"ggg")=TEXT(A110,"ggg"),"","年")</f>
        <v/>
      </c>
      <c r="E110" s="24"/>
      <c r="F110" s="31">
        <v>5493</v>
      </c>
      <c r="G110" s="31">
        <v>5286</v>
      </c>
      <c r="H110" s="31">
        <v>15797</v>
      </c>
      <c r="I110" s="31" t="s">
        <v>18</v>
      </c>
      <c r="J110" s="31">
        <v>618</v>
      </c>
      <c r="K110" s="31">
        <v>1055</v>
      </c>
      <c r="L110" s="31">
        <v>670</v>
      </c>
    </row>
    <row r="111" spans="1:12" s="23" customFormat="1" ht="11.1" customHeight="1">
      <c r="A111" s="35">
        <f t="shared" si="16"/>
        <v>37377</v>
      </c>
      <c r="B111" s="33" t="str">
        <f t="shared" si="18"/>
        <v/>
      </c>
      <c r="C111" s="34" t="str">
        <f t="shared" si="17"/>
        <v>14</v>
      </c>
      <c r="D111" s="34" t="str">
        <f t="shared" si="19"/>
        <v/>
      </c>
      <c r="E111" s="24"/>
      <c r="F111" s="31">
        <v>5388</v>
      </c>
      <c r="G111" s="31">
        <v>5377</v>
      </c>
      <c r="H111" s="31">
        <v>15790</v>
      </c>
      <c r="I111" s="31" t="s">
        <v>18</v>
      </c>
      <c r="J111" s="31">
        <v>696</v>
      </c>
      <c r="K111" s="31">
        <v>1035</v>
      </c>
      <c r="L111" s="31">
        <v>682</v>
      </c>
    </row>
    <row r="112" spans="1:12" s="23" customFormat="1" ht="11.1" customHeight="1">
      <c r="A112" s="35">
        <f t="shared" si="16"/>
        <v>37742</v>
      </c>
      <c r="B112" s="33" t="str">
        <f t="shared" si="18"/>
        <v/>
      </c>
      <c r="C112" s="34" t="str">
        <f t="shared" si="17"/>
        <v>15</v>
      </c>
      <c r="D112" s="34" t="str">
        <f t="shared" si="19"/>
        <v/>
      </c>
      <c r="E112" s="24"/>
      <c r="F112" s="31">
        <v>5371</v>
      </c>
      <c r="G112" s="31">
        <v>5391</v>
      </c>
      <c r="H112" s="31">
        <v>15767</v>
      </c>
      <c r="I112" s="31" t="s">
        <v>18</v>
      </c>
      <c r="J112" s="31">
        <v>546</v>
      </c>
      <c r="K112" s="31">
        <v>901</v>
      </c>
      <c r="L112" s="31">
        <v>546</v>
      </c>
    </row>
    <row r="113" spans="1:12" s="23" customFormat="1" ht="11.1" customHeight="1">
      <c r="A113" s="35">
        <f>DATE(YEAR(A115)-1,5,1)</f>
        <v>38108</v>
      </c>
      <c r="B113" s="33" t="str">
        <f t="shared" si="18"/>
        <v/>
      </c>
      <c r="C113" s="34" t="str">
        <f t="shared" si="17"/>
        <v>16</v>
      </c>
      <c r="D113" s="34" t="str">
        <f t="shared" si="19"/>
        <v/>
      </c>
      <c r="E113" s="24"/>
      <c r="F113" s="31">
        <v>5251</v>
      </c>
      <c r="G113" s="31">
        <v>5324</v>
      </c>
      <c r="H113" s="31">
        <v>15687</v>
      </c>
      <c r="I113" s="31" t="s">
        <v>18</v>
      </c>
      <c r="J113" s="31">
        <v>517</v>
      </c>
      <c r="K113" s="31">
        <v>860</v>
      </c>
      <c r="L113" s="31">
        <v>533</v>
      </c>
    </row>
    <row r="114" spans="1:12" s="23" customFormat="1" ht="10.35" customHeight="1">
      <c r="A114" s="35"/>
      <c r="B114" s="33"/>
      <c r="C114" s="34"/>
      <c r="D114" s="34"/>
      <c r="E114" s="24"/>
      <c r="F114" s="31"/>
      <c r="G114" s="31"/>
      <c r="H114" s="31"/>
      <c r="I114" s="31"/>
      <c r="J114" s="31"/>
      <c r="K114" s="31"/>
      <c r="L114" s="31"/>
    </row>
    <row r="115" spans="1:12" s="23" customFormat="1" ht="11.1" customHeight="1">
      <c r="A115" s="35">
        <f t="shared" si="16"/>
        <v>38473</v>
      </c>
      <c r="B115" s="33" t="str">
        <f>IF(TEXT(A113,"ggg")=TEXT(A115,"ggg"),"",TEXT(A115,"ggg"))</f>
        <v/>
      </c>
      <c r="C115" s="34" t="str">
        <f t="shared" si="17"/>
        <v>17</v>
      </c>
      <c r="D115" s="34" t="str">
        <f>IF(TEXT(A113,"ggg")=TEXT(A115,"ggg"),"","年")</f>
        <v/>
      </c>
      <c r="E115" s="24"/>
      <c r="F115" s="31">
        <v>4996</v>
      </c>
      <c r="G115" s="31">
        <v>5261</v>
      </c>
      <c r="H115" s="31">
        <v>15413</v>
      </c>
      <c r="I115" s="31" t="s">
        <v>18</v>
      </c>
      <c r="J115" s="31">
        <v>531</v>
      </c>
      <c r="K115" s="31">
        <v>906</v>
      </c>
      <c r="L115" s="31">
        <v>490</v>
      </c>
    </row>
    <row r="116" spans="1:12" s="23" customFormat="1" ht="11.1" customHeight="1">
      <c r="A116" s="35">
        <f t="shared" si="16"/>
        <v>38838</v>
      </c>
      <c r="B116" s="33" t="str">
        <f t="shared" si="18"/>
        <v/>
      </c>
      <c r="C116" s="34" t="str">
        <f t="shared" si="17"/>
        <v>18</v>
      </c>
      <c r="D116" s="34" t="str">
        <f t="shared" si="19"/>
        <v/>
      </c>
      <c r="E116" s="24"/>
      <c r="F116" s="31">
        <v>4473</v>
      </c>
      <c r="G116" s="31">
        <v>5108</v>
      </c>
      <c r="H116" s="31">
        <v>14772</v>
      </c>
      <c r="I116" s="31" t="s">
        <v>18</v>
      </c>
      <c r="J116" s="31">
        <v>458</v>
      </c>
      <c r="K116" s="31">
        <v>717</v>
      </c>
      <c r="L116" s="31">
        <v>468</v>
      </c>
    </row>
    <row r="117" spans="1:12" s="23" customFormat="1" ht="11.1" customHeight="1">
      <c r="A117" s="35">
        <f t="shared" si="16"/>
        <v>39203</v>
      </c>
      <c r="B117" s="33" t="str">
        <f t="shared" si="18"/>
        <v/>
      </c>
      <c r="C117" s="34" t="str">
        <f t="shared" si="17"/>
        <v>19</v>
      </c>
      <c r="D117" s="34" t="str">
        <f t="shared" si="19"/>
        <v/>
      </c>
      <c r="E117" s="24"/>
      <c r="F117" s="31">
        <v>4148</v>
      </c>
      <c r="G117" s="31">
        <v>4816</v>
      </c>
      <c r="H117" s="31">
        <v>14107</v>
      </c>
      <c r="I117" s="31" t="s">
        <v>18</v>
      </c>
      <c r="J117" s="31">
        <v>467</v>
      </c>
      <c r="K117" s="31">
        <v>535</v>
      </c>
      <c r="L117" s="31">
        <v>420</v>
      </c>
    </row>
    <row r="118" spans="1:12" s="23" customFormat="1" ht="11.1" customHeight="1">
      <c r="A118" s="35">
        <f t="shared" si="16"/>
        <v>39569</v>
      </c>
      <c r="B118" s="33" t="str">
        <f t="shared" si="18"/>
        <v/>
      </c>
      <c r="C118" s="34" t="str">
        <f t="shared" si="17"/>
        <v>20</v>
      </c>
      <c r="D118" s="34" t="str">
        <f t="shared" si="19"/>
        <v/>
      </c>
      <c r="E118" s="24"/>
      <c r="F118" s="31">
        <v>3714</v>
      </c>
      <c r="G118" s="31">
        <v>4711</v>
      </c>
      <c r="H118" s="31">
        <v>13104</v>
      </c>
      <c r="I118" s="31" t="s">
        <v>18</v>
      </c>
      <c r="J118" s="31">
        <v>453</v>
      </c>
      <c r="K118" s="31">
        <v>383</v>
      </c>
      <c r="L118" s="31">
        <v>404</v>
      </c>
    </row>
    <row r="119" spans="1:12" s="23" customFormat="1" ht="11.1" customHeight="1">
      <c r="A119" s="35">
        <f>DATE(YEAR(A121)-1,5,1)</f>
        <v>39934</v>
      </c>
      <c r="B119" s="33" t="str">
        <f t="shared" si="18"/>
        <v/>
      </c>
      <c r="C119" s="34" t="str">
        <f t="shared" si="17"/>
        <v>21</v>
      </c>
      <c r="D119" s="34" t="str">
        <f t="shared" si="19"/>
        <v/>
      </c>
      <c r="E119" s="24"/>
      <c r="F119" s="31">
        <v>3671</v>
      </c>
      <c r="G119" s="31">
        <v>4576</v>
      </c>
      <c r="H119" s="31">
        <v>12204</v>
      </c>
      <c r="I119" s="31" t="s">
        <v>18</v>
      </c>
      <c r="J119" s="31">
        <v>407</v>
      </c>
      <c r="K119" s="31">
        <v>281</v>
      </c>
      <c r="L119" s="31">
        <v>332</v>
      </c>
    </row>
    <row r="120" spans="1:12" s="23" customFormat="1" ht="10.35" customHeight="1">
      <c r="A120" s="35"/>
      <c r="B120" s="33"/>
      <c r="C120" s="34"/>
      <c r="D120" s="34"/>
      <c r="E120" s="24"/>
      <c r="F120" s="31"/>
      <c r="G120" s="31"/>
      <c r="H120" s="31"/>
      <c r="I120" s="31"/>
      <c r="J120" s="31"/>
      <c r="K120" s="31"/>
      <c r="L120" s="31"/>
    </row>
    <row r="121" spans="1:12" s="23" customFormat="1" ht="11.1" customHeight="1">
      <c r="A121" s="35">
        <f t="shared" si="16"/>
        <v>40299</v>
      </c>
      <c r="B121" s="33" t="str">
        <f>IF(TEXT(A119,"ggg")=TEXT(A121,"ggg"),"",TEXT(A121,"ggg"))</f>
        <v/>
      </c>
      <c r="C121" s="34" t="str">
        <f t="shared" si="17"/>
        <v>22</v>
      </c>
      <c r="D121" s="34" t="str">
        <f>IF(TEXT(A119,"ggg")=TEXT(A121,"ggg"),"","年")</f>
        <v/>
      </c>
      <c r="E121" s="24"/>
      <c r="F121" s="31">
        <v>3682</v>
      </c>
      <c r="G121" s="31">
        <v>4124</v>
      </c>
      <c r="H121" s="31">
        <v>11761</v>
      </c>
      <c r="I121" s="31" t="s">
        <v>18</v>
      </c>
      <c r="J121" s="31">
        <v>356</v>
      </c>
      <c r="K121" s="31">
        <v>220</v>
      </c>
      <c r="L121" s="31">
        <v>319</v>
      </c>
    </row>
    <row r="122" spans="1:12" s="23" customFormat="1" ht="11.1" customHeight="1">
      <c r="A122" s="35">
        <f t="shared" si="16"/>
        <v>40664</v>
      </c>
      <c r="B122" s="33" t="str">
        <f t="shared" si="18"/>
        <v/>
      </c>
      <c r="C122" s="34" t="str">
        <f t="shared" si="17"/>
        <v>23</v>
      </c>
      <c r="D122" s="34" t="str">
        <f t="shared" si="19"/>
        <v/>
      </c>
      <c r="E122" s="24"/>
      <c r="F122" s="31">
        <v>3398</v>
      </c>
      <c r="G122" s="31">
        <v>3843</v>
      </c>
      <c r="H122" s="31">
        <v>11318</v>
      </c>
      <c r="I122" s="31" t="s">
        <v>18</v>
      </c>
      <c r="J122" s="31">
        <v>313</v>
      </c>
      <c r="K122" s="31">
        <v>195</v>
      </c>
      <c r="L122" s="31">
        <v>345</v>
      </c>
    </row>
    <row r="123" spans="1:12" s="23" customFormat="1" ht="11.1" customHeight="1">
      <c r="A123" s="35">
        <f t="shared" si="16"/>
        <v>41030</v>
      </c>
      <c r="B123" s="33" t="str">
        <f t="shared" si="18"/>
        <v/>
      </c>
      <c r="C123" s="34" t="str">
        <f t="shared" si="17"/>
        <v>24</v>
      </c>
      <c r="D123" s="34" t="str">
        <f t="shared" si="19"/>
        <v/>
      </c>
      <c r="E123" s="24"/>
      <c r="F123" s="31">
        <v>3376</v>
      </c>
      <c r="G123" s="31">
        <v>3703</v>
      </c>
      <c r="H123" s="31">
        <v>10991</v>
      </c>
      <c r="I123" s="31" t="s">
        <v>18</v>
      </c>
      <c r="J123" s="31">
        <v>330</v>
      </c>
      <c r="K123" s="31">
        <v>184</v>
      </c>
      <c r="L123" s="31">
        <v>258</v>
      </c>
    </row>
    <row r="124" spans="1:12" s="23" customFormat="1" ht="11.1" customHeight="1">
      <c r="A124" s="35">
        <f t="shared" si="16"/>
        <v>41395</v>
      </c>
      <c r="B124" s="33" t="str">
        <f t="shared" si="18"/>
        <v/>
      </c>
      <c r="C124" s="34" t="str">
        <f t="shared" si="17"/>
        <v>25</v>
      </c>
      <c r="D124" s="34" t="str">
        <f t="shared" si="19"/>
        <v/>
      </c>
      <c r="E124" s="24"/>
      <c r="F124" s="31">
        <v>3255</v>
      </c>
      <c r="G124" s="31">
        <v>3521</v>
      </c>
      <c r="H124" s="31">
        <v>10730</v>
      </c>
      <c r="I124" s="31" t="s">
        <v>18</v>
      </c>
      <c r="J124" s="31">
        <v>272</v>
      </c>
      <c r="K124" s="31">
        <v>141</v>
      </c>
      <c r="L124" s="31">
        <v>300</v>
      </c>
    </row>
    <row r="125" spans="1:12" s="23" customFormat="1" ht="11.1" customHeight="1">
      <c r="A125" s="35">
        <f>DATE(YEAR(A127)-1,5,1)</f>
        <v>41760</v>
      </c>
      <c r="B125" s="33" t="str">
        <f t="shared" si="18"/>
        <v/>
      </c>
      <c r="C125" s="34" t="str">
        <f t="shared" si="17"/>
        <v>26</v>
      </c>
      <c r="D125" s="34" t="str">
        <f t="shared" si="19"/>
        <v/>
      </c>
      <c r="E125" s="24"/>
      <c r="F125" s="31">
        <v>3348</v>
      </c>
      <c r="G125" s="31">
        <v>3384</v>
      </c>
      <c r="H125" s="31">
        <v>10692</v>
      </c>
      <c r="I125" s="31" t="s">
        <v>18</v>
      </c>
      <c r="J125" s="31">
        <v>244</v>
      </c>
      <c r="K125" s="31">
        <v>129</v>
      </c>
      <c r="L125" s="31">
        <v>297</v>
      </c>
    </row>
    <row r="126" spans="1:12" s="23" customFormat="1" ht="10.35" customHeight="1">
      <c r="A126" s="35"/>
      <c r="B126" s="33"/>
      <c r="C126" s="34"/>
      <c r="D126" s="34"/>
      <c r="E126" s="24"/>
      <c r="F126" s="31"/>
      <c r="G126" s="31"/>
      <c r="H126" s="31"/>
      <c r="I126" s="31"/>
      <c r="J126" s="31"/>
      <c r="K126" s="31"/>
      <c r="L126" s="31"/>
    </row>
    <row r="127" spans="1:12" s="23" customFormat="1" ht="11.1" customHeight="1">
      <c r="A127" s="35">
        <f t="shared" si="16"/>
        <v>42125</v>
      </c>
      <c r="B127" s="33" t="str">
        <f>IF(TEXT(A125,"ggg")=TEXT(A127,"ggg"),"",TEXT(A127,"ggg"))</f>
        <v/>
      </c>
      <c r="C127" s="34" t="str">
        <f t="shared" si="17"/>
        <v>27</v>
      </c>
      <c r="D127" s="34" t="str">
        <f>IF(TEXT(A125,"ggg")=TEXT(A127,"ggg"),"","年")</f>
        <v/>
      </c>
      <c r="E127" s="24"/>
      <c r="F127" s="31">
        <v>3460</v>
      </c>
      <c r="G127" s="31">
        <v>3422</v>
      </c>
      <c r="H127" s="31">
        <v>10730</v>
      </c>
      <c r="I127" s="31" t="s">
        <v>18</v>
      </c>
      <c r="J127" s="31">
        <v>211</v>
      </c>
      <c r="K127" s="31">
        <v>124</v>
      </c>
      <c r="L127" s="31">
        <v>262</v>
      </c>
    </row>
    <row r="128" spans="1:12" s="23" customFormat="1" ht="11.1" customHeight="1">
      <c r="A128" s="35">
        <f t="shared" si="16"/>
        <v>42491</v>
      </c>
      <c r="B128" s="33" t="str">
        <f t="shared" si="18"/>
        <v/>
      </c>
      <c r="C128" s="34" t="str">
        <f t="shared" si="17"/>
        <v>28</v>
      </c>
      <c r="D128" s="34" t="str">
        <f t="shared" si="19"/>
        <v/>
      </c>
      <c r="E128" s="24"/>
      <c r="F128" s="31">
        <v>3034</v>
      </c>
      <c r="G128" s="31">
        <v>3424</v>
      </c>
      <c r="H128" s="31">
        <v>10343</v>
      </c>
      <c r="I128" s="31" t="s">
        <v>18</v>
      </c>
      <c r="J128" s="31">
        <v>181</v>
      </c>
      <c r="K128" s="31">
        <v>111</v>
      </c>
      <c r="L128" s="31">
        <v>268</v>
      </c>
    </row>
    <row r="129" spans="1:13" s="23" customFormat="1" ht="11.1" customHeight="1">
      <c r="A129" s="35">
        <f t="shared" si="16"/>
        <v>42856</v>
      </c>
      <c r="B129" s="33" t="str">
        <f t="shared" si="18"/>
        <v/>
      </c>
      <c r="C129" s="34" t="str">
        <f t="shared" si="17"/>
        <v>29</v>
      </c>
      <c r="D129" s="34" t="str">
        <f t="shared" si="19"/>
        <v/>
      </c>
      <c r="E129" s="24"/>
      <c r="F129" s="31">
        <v>2843</v>
      </c>
      <c r="G129" s="31">
        <v>3330</v>
      </c>
      <c r="H129" s="31">
        <v>9855</v>
      </c>
      <c r="I129" s="31" t="s">
        <v>18</v>
      </c>
      <c r="J129" s="31">
        <v>167</v>
      </c>
      <c r="K129" s="31">
        <v>99</v>
      </c>
      <c r="L129" s="31">
        <v>259</v>
      </c>
    </row>
    <row r="130" spans="1:13" s="23" customFormat="1" ht="11.1" customHeight="1">
      <c r="A130" s="35">
        <f t="shared" si="16"/>
        <v>43221</v>
      </c>
      <c r="B130" s="33" t="str">
        <f t="shared" si="18"/>
        <v/>
      </c>
      <c r="C130" s="34" t="str">
        <f t="shared" si="17"/>
        <v>30</v>
      </c>
      <c r="D130" s="34" t="str">
        <f t="shared" si="19"/>
        <v/>
      </c>
      <c r="E130" s="24"/>
      <c r="F130" s="31">
        <v>3455</v>
      </c>
      <c r="G130" s="31">
        <v>3401</v>
      </c>
      <c r="H130" s="31">
        <v>9907</v>
      </c>
      <c r="I130" s="31" t="s">
        <v>18</v>
      </c>
      <c r="J130" s="31">
        <v>136</v>
      </c>
      <c r="K130" s="31">
        <v>83</v>
      </c>
      <c r="L130" s="31">
        <v>299</v>
      </c>
    </row>
    <row r="131" spans="1:13" s="23" customFormat="1" ht="11.1" customHeight="1">
      <c r="A131" s="35">
        <f>A31</f>
        <v>43586</v>
      </c>
      <c r="B131" s="33" t="str">
        <f t="shared" si="18"/>
        <v>令和</v>
      </c>
      <c r="C131" s="34" t="str">
        <f t="shared" si="17"/>
        <v>元</v>
      </c>
      <c r="D131" s="34" t="str">
        <f t="shared" si="19"/>
        <v>年</v>
      </c>
      <c r="E131" s="24"/>
      <c r="F131" s="31">
        <v>3667</v>
      </c>
      <c r="G131" s="31">
        <v>3454</v>
      </c>
      <c r="H131" s="31">
        <v>10119</v>
      </c>
      <c r="I131" s="31" t="s">
        <v>18</v>
      </c>
      <c r="J131" s="31">
        <v>101</v>
      </c>
      <c r="K131" s="31">
        <v>74</v>
      </c>
      <c r="L131" s="31">
        <v>358</v>
      </c>
    </row>
    <row r="132" spans="1:13" s="23" customFormat="1" ht="11.1" customHeight="1">
      <c r="A132" s="35"/>
      <c r="B132" s="25"/>
      <c r="C132" s="25"/>
      <c r="D132" s="25"/>
      <c r="E132" s="26"/>
      <c r="F132" s="31"/>
      <c r="G132" s="31"/>
      <c r="H132" s="31"/>
      <c r="I132" s="31"/>
      <c r="J132" s="31"/>
      <c r="K132" s="31"/>
      <c r="L132" s="31"/>
    </row>
    <row r="133" spans="1:13" s="11" customFormat="1" ht="11.1" customHeight="1">
      <c r="A133" s="35"/>
      <c r="B133" s="36" t="s">
        <v>15</v>
      </c>
      <c r="C133" s="36"/>
      <c r="D133" s="36"/>
      <c r="E133" s="21"/>
      <c r="F133" s="31"/>
      <c r="G133" s="31"/>
      <c r="H133" s="31"/>
      <c r="I133" s="31"/>
      <c r="J133" s="31"/>
      <c r="K133" s="31"/>
      <c r="L133" s="31"/>
    </row>
    <row r="134" spans="1:13" s="23" customFormat="1" ht="11.1" customHeight="1">
      <c r="A134" s="35">
        <f t="shared" ref="A134:A140" si="20">DATE(YEAR(A135)-1,5,1)</f>
        <v>41395</v>
      </c>
      <c r="B134" s="33" t="str">
        <f>TEXT(A134,"ggg")</f>
        <v>平成</v>
      </c>
      <c r="C134" s="34" t="str">
        <f t="shared" ref="C134:C141" si="21">IF(TEXT(A134,"e")="1","元",TEXT(A134,"e"))</f>
        <v>25</v>
      </c>
      <c r="D134" s="34" t="s">
        <v>17</v>
      </c>
      <c r="E134" s="24"/>
      <c r="F134" s="31">
        <v>0</v>
      </c>
      <c r="G134" s="31">
        <v>0</v>
      </c>
      <c r="H134" s="31">
        <v>0</v>
      </c>
      <c r="I134" s="31" t="s">
        <v>18</v>
      </c>
      <c r="J134" s="31" t="s">
        <v>18</v>
      </c>
      <c r="K134" s="31">
        <v>0</v>
      </c>
      <c r="L134" s="31">
        <v>0</v>
      </c>
    </row>
    <row r="135" spans="1:13" s="23" customFormat="1" ht="11.1" customHeight="1">
      <c r="A135" s="35">
        <f>DATE(YEAR(A137)-1,5,1)</f>
        <v>41760</v>
      </c>
      <c r="B135" s="33" t="str">
        <f t="shared" ref="B135:B141" si="22">IF(TEXT(A134,"ggg")=TEXT(A135,"ggg"),"",TEXT(A135,"ggg"))</f>
        <v/>
      </c>
      <c r="C135" s="34" t="str">
        <f t="shared" si="21"/>
        <v>26</v>
      </c>
      <c r="D135" s="34" t="str">
        <f t="shared" ref="D135:D141" si="23">IF(TEXT(A134,"ggg")=TEXT(A135,"ggg"),"","年")</f>
        <v/>
      </c>
      <c r="E135" s="24"/>
      <c r="F135" s="31">
        <v>1</v>
      </c>
      <c r="G135" s="31">
        <v>1</v>
      </c>
      <c r="H135" s="31">
        <v>0</v>
      </c>
      <c r="I135" s="31" t="s">
        <v>18</v>
      </c>
      <c r="J135" s="31" t="s">
        <v>18</v>
      </c>
      <c r="K135" s="31">
        <v>0</v>
      </c>
      <c r="L135" s="31">
        <v>0</v>
      </c>
    </row>
    <row r="136" spans="1:13" s="23" customFormat="1" ht="10.35" customHeight="1">
      <c r="A136" s="35"/>
      <c r="B136" s="33"/>
      <c r="C136" s="34"/>
      <c r="D136" s="34"/>
      <c r="E136" s="24"/>
      <c r="F136" s="31"/>
      <c r="G136" s="31"/>
      <c r="H136" s="31"/>
      <c r="I136" s="31"/>
      <c r="J136" s="31"/>
      <c r="K136" s="31"/>
      <c r="L136" s="31"/>
    </row>
    <row r="137" spans="1:13" s="23" customFormat="1" ht="11.1" customHeight="1">
      <c r="A137" s="35">
        <f t="shared" si="20"/>
        <v>42125</v>
      </c>
      <c r="B137" s="33" t="str">
        <f>IF(TEXT(A135,"ggg")=TEXT(A137,"ggg"),"",TEXT(A137,"ggg"))</f>
        <v/>
      </c>
      <c r="C137" s="34" t="str">
        <f t="shared" si="21"/>
        <v>27</v>
      </c>
      <c r="D137" s="34" t="str">
        <f>IF(TEXT(A135,"ggg")=TEXT(A137,"ggg"),"","年")</f>
        <v/>
      </c>
      <c r="E137" s="24"/>
      <c r="F137" s="31">
        <v>0</v>
      </c>
      <c r="G137" s="31">
        <v>0</v>
      </c>
      <c r="H137" s="31">
        <v>0</v>
      </c>
      <c r="I137" s="31" t="s">
        <v>18</v>
      </c>
      <c r="J137" s="31" t="s">
        <v>18</v>
      </c>
      <c r="K137" s="31">
        <v>0</v>
      </c>
      <c r="L137" s="31">
        <v>0</v>
      </c>
    </row>
    <row r="138" spans="1:13" s="23" customFormat="1" ht="11.1" customHeight="1">
      <c r="A138" s="35">
        <f t="shared" si="20"/>
        <v>42491</v>
      </c>
      <c r="B138" s="33" t="str">
        <f t="shared" si="22"/>
        <v/>
      </c>
      <c r="C138" s="34" t="str">
        <f t="shared" si="21"/>
        <v>28</v>
      </c>
      <c r="D138" s="34" t="str">
        <f t="shared" si="23"/>
        <v/>
      </c>
      <c r="E138" s="24"/>
      <c r="F138" s="31">
        <v>0</v>
      </c>
      <c r="G138" s="31">
        <v>0</v>
      </c>
      <c r="H138" s="31">
        <v>0</v>
      </c>
      <c r="I138" s="31" t="s">
        <v>18</v>
      </c>
      <c r="J138" s="31" t="s">
        <v>18</v>
      </c>
      <c r="K138" s="31">
        <v>0</v>
      </c>
      <c r="L138" s="31">
        <v>0</v>
      </c>
    </row>
    <row r="139" spans="1:13" s="23" customFormat="1" ht="11.1" customHeight="1">
      <c r="A139" s="35">
        <f t="shared" si="20"/>
        <v>42856</v>
      </c>
      <c r="B139" s="33" t="str">
        <f t="shared" si="22"/>
        <v/>
      </c>
      <c r="C139" s="34" t="str">
        <f t="shared" si="21"/>
        <v>29</v>
      </c>
      <c r="D139" s="34" t="str">
        <f t="shared" si="23"/>
        <v/>
      </c>
      <c r="E139" s="24"/>
      <c r="F139" s="31">
        <v>1</v>
      </c>
      <c r="G139" s="31">
        <v>1</v>
      </c>
      <c r="H139" s="31">
        <v>0</v>
      </c>
      <c r="I139" s="31" t="s">
        <v>18</v>
      </c>
      <c r="J139" s="31" t="s">
        <v>18</v>
      </c>
      <c r="K139" s="31">
        <v>0</v>
      </c>
      <c r="L139" s="31">
        <v>0</v>
      </c>
    </row>
    <row r="140" spans="1:13" s="23" customFormat="1" ht="11.1" customHeight="1">
      <c r="A140" s="35">
        <f t="shared" si="20"/>
        <v>43221</v>
      </c>
      <c r="B140" s="33" t="str">
        <f t="shared" si="22"/>
        <v/>
      </c>
      <c r="C140" s="34" t="str">
        <f t="shared" si="21"/>
        <v>30</v>
      </c>
      <c r="D140" s="34" t="str">
        <f t="shared" si="23"/>
        <v/>
      </c>
      <c r="E140" s="24"/>
      <c r="F140" s="31">
        <v>0</v>
      </c>
      <c r="G140" s="31">
        <v>0</v>
      </c>
      <c r="H140" s="31">
        <v>0</v>
      </c>
      <c r="I140" s="31" t="s">
        <v>18</v>
      </c>
      <c r="J140" s="31" t="s">
        <v>18</v>
      </c>
      <c r="K140" s="31">
        <v>0</v>
      </c>
      <c r="L140" s="31">
        <v>0</v>
      </c>
    </row>
    <row r="141" spans="1:13" s="23" customFormat="1" ht="11.1" customHeight="1">
      <c r="A141" s="35">
        <f>A31</f>
        <v>43586</v>
      </c>
      <c r="B141" s="33" t="str">
        <f t="shared" si="22"/>
        <v>令和</v>
      </c>
      <c r="C141" s="34" t="str">
        <f t="shared" si="21"/>
        <v>元</v>
      </c>
      <c r="D141" s="34" t="str">
        <f t="shared" si="23"/>
        <v>年</v>
      </c>
      <c r="E141" s="24"/>
      <c r="F141" s="31">
        <v>0</v>
      </c>
      <c r="G141" s="31">
        <v>0</v>
      </c>
      <c r="H141" s="31">
        <v>0</v>
      </c>
      <c r="I141" s="31" t="s">
        <v>18</v>
      </c>
      <c r="J141" s="31" t="s">
        <v>18</v>
      </c>
      <c r="K141" s="31">
        <v>0</v>
      </c>
      <c r="L141" s="31">
        <v>0</v>
      </c>
      <c r="M141" s="27"/>
    </row>
    <row r="142" spans="1:13" ht="5.0999999999999996" customHeight="1">
      <c r="A142" s="12"/>
      <c r="B142" s="12"/>
      <c r="C142" s="12"/>
      <c r="D142" s="12"/>
      <c r="E142" s="12"/>
      <c r="F142" s="28"/>
      <c r="G142" s="12"/>
      <c r="H142" s="12"/>
      <c r="I142" s="12"/>
      <c r="J142" s="12"/>
      <c r="K142" s="12"/>
      <c r="L142" s="12"/>
    </row>
    <row r="143" spans="1:13" ht="5.0999999999999996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3" s="29" customFormat="1" ht="9.6">
      <c r="A144" s="30" t="s">
        <v>16</v>
      </c>
    </row>
    <row r="145"/>
    <row r="146"/>
    <row r="147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</sheetData>
  <dataConsolidate/>
  <mergeCells count="13">
    <mergeCell ref="A1:L1"/>
    <mergeCell ref="A2:L2"/>
    <mergeCell ref="F5:F6"/>
    <mergeCell ref="G5:G6"/>
    <mergeCell ref="H5:H6"/>
    <mergeCell ref="I5:L5"/>
    <mergeCell ref="B5:D6"/>
    <mergeCell ref="B133:D133"/>
    <mergeCell ref="B8:D8"/>
    <mergeCell ref="B33:D33"/>
    <mergeCell ref="B58:D58"/>
    <mergeCell ref="B83:D83"/>
    <mergeCell ref="B108:D108"/>
  </mergeCells>
  <phoneticPr fontId="32"/>
  <printOptions horizontalCentered="1"/>
  <pageMargins left="0.62992125984251968" right="0.62992125984251968" top="0.39370078740157483" bottom="0.55118110236220474" header="0.43307086614173229" footer="0.51181102362204722"/>
  <pageSetup paperSize="9" scale="92" firstPageNumber="2" pageOrder="overThenDown" orientation="portrait" useFirstPageNumber="1" horizontalDpi="1200" verticalDpi="1200" r:id="rId1"/>
  <headerFooter alignWithMargins="0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19-00-01</vt:lpstr>
      <vt:lpstr>'19-00-01'!Print_Titles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a-watanabe3k</cp:lastModifiedBy>
  <cp:lastPrinted>2012-01-24T07:43:52Z</cp:lastPrinted>
  <dcterms:created xsi:type="dcterms:W3CDTF">2011-11-22T10:49:56Z</dcterms:created>
  <dcterms:modified xsi:type="dcterms:W3CDTF">2023-09-12T04:49:57Z</dcterms:modified>
  <cp:category/>
</cp:coreProperties>
</file>